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ate1904="1"/>
  <mc:AlternateContent xmlns:mc="http://schemas.openxmlformats.org/markup-compatibility/2006">
    <mc:Choice Requires="x15">
      <x15ac:absPath xmlns:x15ac="http://schemas.microsoft.com/office/spreadsheetml/2010/11/ac" url="Q:\Vasek\PWi\PWI\PWI 2025\Rozpočty 2025\Z-25-034.01 DPMO sklad autobusy\rozpocty\"/>
    </mc:Choice>
  </mc:AlternateContent>
  <xr:revisionPtr revIDLastSave="0" documentId="13_ncr:1_{05ECC794-7AAC-455B-AEC4-329EAF51EECA}" xr6:coauthVersionLast="47" xr6:coauthVersionMax="47" xr10:uidLastSave="{00000000-0000-0000-0000-000000000000}"/>
  <bookViews>
    <workbookView xWindow="1125" yWindow="1125" windowWidth="25530" windowHeight="15930" tabRatio="916" activeTab="2" xr2:uid="{00000000-000D-0000-FFFF-FFFF00000000}"/>
  </bookViews>
  <sheets>
    <sheet name="SOUHRN autobusy" sheetId="8" r:id="rId1"/>
    <sheet name="autbusy_podlahy a stavba" sheetId="56" r:id="rId2"/>
    <sheet name="autbusy_kanc. nab. a spotreb." sheetId="59" r:id="rId3"/>
  </sheets>
  <externalReferences>
    <externalReference r:id="rId4"/>
  </externalReferences>
  <definedNames>
    <definedName name="bez">'[1]Var skvara'!$H$8</definedName>
    <definedName name="dph">#REF!</definedName>
    <definedName name="_xlnm.Print_Area" localSheetId="2">'autbusy_kanc. nab. a spotreb.'!$A$1:$I$35</definedName>
    <definedName name="_xlnm.Print_Area" localSheetId="1">'autbusy_podlahy a stavba'!$A$1:$I$35</definedName>
    <definedName name="_xlnm.Print_Area" localSheetId="0">'SOUHRN autobusy'!$A$1:$I$25</definedName>
    <definedName name="pwm">#REF!</definedName>
    <definedName name="PWN">#REF!</definedName>
  </definedNames>
  <calcPr calcId="181029" iterateDelta="1E-4"/>
</workbook>
</file>

<file path=xl/calcChain.xml><?xml version="1.0" encoding="utf-8"?>
<calcChain xmlns="http://schemas.openxmlformats.org/spreadsheetml/2006/main">
  <c r="H21" i="59" l="1"/>
  <c r="H20" i="59"/>
  <c r="H33" i="59" l="1"/>
  <c r="H31" i="59" l="1"/>
  <c r="H32" i="59"/>
  <c r="H22" i="59"/>
  <c r="H19" i="59"/>
  <c r="H18" i="59"/>
  <c r="H17" i="59"/>
  <c r="H16" i="59"/>
  <c r="H15" i="59"/>
  <c r="H14" i="59"/>
  <c r="H30" i="56"/>
  <c r="H30" i="59"/>
  <c r="H29" i="59"/>
  <c r="H28" i="59"/>
  <c r="H27" i="59"/>
  <c r="A15" i="59"/>
  <c r="A16" i="59" s="1"/>
  <c r="A17" i="59" s="1"/>
  <c r="A18" i="59" s="1"/>
  <c r="A19" i="59" s="1"/>
  <c r="A20" i="59" l="1"/>
  <c r="A21" i="59" s="1"/>
  <c r="A22" i="59" s="1"/>
  <c r="A27" i="59" s="1"/>
  <c r="A28" i="59" s="1"/>
  <c r="A29" i="59" s="1"/>
  <c r="A30" i="59" s="1"/>
  <c r="A31" i="59" s="1"/>
  <c r="A32" i="59" s="1"/>
  <c r="H24" i="59"/>
  <c r="H35" i="59"/>
  <c r="A33" i="59"/>
  <c r="H31" i="56"/>
  <c r="H29" i="56"/>
  <c r="H28" i="56"/>
  <c r="H27" i="56"/>
  <c r="H26" i="56"/>
  <c r="H25" i="56"/>
  <c r="H24" i="56"/>
  <c r="H23" i="56"/>
  <c r="H22" i="56"/>
  <c r="H21" i="56"/>
  <c r="H20" i="56"/>
  <c r="H19" i="56"/>
  <c r="H18" i="56"/>
  <c r="H14" i="56" l="1"/>
  <c r="H17" i="56" l="1"/>
  <c r="H16" i="56"/>
  <c r="H15" i="56"/>
  <c r="A15" i="56"/>
  <c r="A16" i="56" s="1"/>
  <c r="A17" i="56" s="1"/>
  <c r="A18" i="56" s="1"/>
  <c r="A19" i="56" s="1"/>
  <c r="A20" i="56" s="1"/>
  <c r="A21" i="56" s="1"/>
  <c r="A22" i="56" s="1"/>
  <c r="A23" i="56" s="1"/>
  <c r="A24" i="56" s="1"/>
  <c r="A25" i="56" s="1"/>
  <c r="A26" i="56" s="1"/>
  <c r="A27" i="56" s="1"/>
  <c r="A28" i="56" s="1"/>
  <c r="A29" i="56" s="1"/>
  <c r="H33" i="56" l="1"/>
  <c r="A30" i="56"/>
  <c r="A31" i="56" s="1"/>
  <c r="I18" i="8"/>
  <c r="I20" i="8" l="1"/>
  <c r="I16" i="8" l="1"/>
  <c r="I24" i="8" s="1"/>
</calcChain>
</file>

<file path=xl/sharedStrings.xml><?xml version="1.0" encoding="utf-8"?>
<sst xmlns="http://schemas.openxmlformats.org/spreadsheetml/2006/main" count="150" uniqueCount="117">
  <si>
    <t>poř.č.</t>
  </si>
  <si>
    <t>popis</t>
  </si>
  <si>
    <t>typ</t>
  </si>
  <si>
    <t>cena CELKEM v Kč bez DPH</t>
  </si>
  <si>
    <t>místnost</t>
  </si>
  <si>
    <t xml:space="preserve"> </t>
  </si>
  <si>
    <t>počet</t>
  </si>
  <si>
    <r>
      <t>cena za 1ks/bm/m</t>
    </r>
    <r>
      <rPr>
        <vertAlign val="superscript"/>
        <sz val="7"/>
        <rFont val="FolioTCELig"/>
        <charset val="238"/>
      </rPr>
      <t>2</t>
    </r>
    <r>
      <rPr>
        <sz val="7"/>
        <rFont val="FolioTCELig"/>
      </rPr>
      <t xml:space="preserve">                       v Kč bez DPH</t>
    </r>
  </si>
  <si>
    <t>1</t>
  </si>
  <si>
    <t>provedení</t>
  </si>
  <si>
    <r>
      <t>rozměry/ks/bm/m</t>
    </r>
    <r>
      <rPr>
        <vertAlign val="superscript"/>
        <sz val="7"/>
        <rFont val="FolioTCELig"/>
        <charset val="238"/>
      </rPr>
      <t>2</t>
    </r>
  </si>
  <si>
    <t>SOUHRNÁ CENOVÁ NABÍDKA</t>
  </si>
  <si>
    <t>CENOVÁ NABÍDKA</t>
  </si>
  <si>
    <t>DPMO Olomouc</t>
  </si>
  <si>
    <t>realizace: Olomouc, Koželužská 563/1</t>
  </si>
  <si>
    <t>DPH</t>
  </si>
  <si>
    <t>REKONSTRUKCE SKLADU AUTOBUSY</t>
  </si>
  <si>
    <t>PW-HF DPP</t>
  </si>
  <si>
    <t>stržení stávající PVC podlahy</t>
  </si>
  <si>
    <t>vylití nivelační stěrky do 5mm tloušťky, přebroušení a vysátí</t>
  </si>
  <si>
    <t>PW-HF PPL</t>
  </si>
  <si>
    <t>PW-HF NPV</t>
  </si>
  <si>
    <t>PW-BR Expona 5866</t>
  </si>
  <si>
    <t>lepená vinylová podlaha s mikrohranou 4V včetně prořezu</t>
  </si>
  <si>
    <t>609 x 609 x 2 mm</t>
  </si>
  <si>
    <t>pokládka vinylové podlahy včetně lepidla</t>
  </si>
  <si>
    <t>PW-HF PVP</t>
  </si>
  <si>
    <t xml:space="preserve">soklové lišty </t>
  </si>
  <si>
    <t>bílé</t>
  </si>
  <si>
    <t>PW-PS Image 88</t>
  </si>
  <si>
    <t>14 x 50 x 2400 mm</t>
  </si>
  <si>
    <t>PW-HF MSL</t>
  </si>
  <si>
    <t>pryžová podlahovina - penízková guma</t>
  </si>
  <si>
    <t>PW-GU PPS8</t>
  </si>
  <si>
    <t>š.1,23 m / tl. 8mm</t>
  </si>
  <si>
    <t>černá</t>
  </si>
  <si>
    <t>Ivory Concrete/světle šedá</t>
  </si>
  <si>
    <t>pokládka pryžové podlahoviny</t>
  </si>
  <si>
    <t>PW-HF PPP</t>
  </si>
  <si>
    <t>vinylová podlahovina lepená na stěnu do v. 120cm, s mikrohranou 4V včetně prořezu</t>
  </si>
  <si>
    <t>PW-HF PVZ</t>
  </si>
  <si>
    <t>lepení vinylových dílců na stěnu do v. 120 cm, včetně lepidla</t>
  </si>
  <si>
    <t>příprava podkladu pro vyliti nivelační stěrky (vysátí přebroušení, penetrace)</t>
  </si>
  <si>
    <t>PW-SZ BPLO</t>
  </si>
  <si>
    <t>kpl.</t>
  </si>
  <si>
    <t>vybourání stěny a dveří včetně nadsvětlíku nad dveřmi a vedlejšího skladu, včetně dopravy a likvidace odpadu</t>
  </si>
  <si>
    <t>PW-SZ ZOAOP</t>
  </si>
  <si>
    <t>zazdění nadsvětlíků, zapravení omítky podél skladu, zapravení čela stěny u kuchyně po bouracích pracech</t>
  </si>
  <si>
    <t>PW-LB VIP</t>
  </si>
  <si>
    <t>SDK podhled včetně nosné konstrukce, bez parozábrany a izolace, včetně dopravy, manipulace s materiálem a montáže</t>
  </si>
  <si>
    <t>elektroinstalace včetně materiálu nejsou součástí CN</t>
  </si>
  <si>
    <t>Podlahářské a stavební práce</t>
  </si>
  <si>
    <t>Celkem podlahářské a stavební práce v Kč bez DPH 21%</t>
  </si>
  <si>
    <t>Atypický kancelářský a kuchynský nábytek</t>
  </si>
  <si>
    <t>PW-MV MNP</t>
  </si>
  <si>
    <t>vymalování kanceláře včetně SDK podhledu</t>
  </si>
  <si>
    <t>bílá</t>
  </si>
  <si>
    <t>PW-LB SK/K/SZ</t>
  </si>
  <si>
    <t>PW-LB SKS/P/ST</t>
  </si>
  <si>
    <t>Egger U763</t>
  </si>
  <si>
    <t>PW-LB SK/K/P</t>
  </si>
  <si>
    <t>Egger H1250 ST36 Jasan Navarra/U763 Perlově šedá</t>
  </si>
  <si>
    <t>PW-LB OVP</t>
  </si>
  <si>
    <t>Egger F235 Břidlice scivaro</t>
  </si>
  <si>
    <t>Egger H1250 ST36 Jasan Navarra/U763/F235 Břidlice scivaro</t>
  </si>
  <si>
    <t>PW-LB PD/K/O</t>
  </si>
  <si>
    <t>PW-LB DMLO</t>
  </si>
  <si>
    <t>doprava, montáž a likvidace odpadů</t>
  </si>
  <si>
    <t>Kuchynské spotřebiče</t>
  </si>
  <si>
    <t>ICNf 5103 Pure</t>
  </si>
  <si>
    <t>vestavná kombinovaná chladnička, objem chladničky 183, mrazáku 70 l, hlučnost 35 dB, š.60cm, LIEBHERR</t>
  </si>
  <si>
    <t>š.60cm</t>
  </si>
  <si>
    <t>PW-FR 121.0176.518</t>
  </si>
  <si>
    <t>vestavný odpadkový koš, souběžné otvírání s dvířky</t>
  </si>
  <si>
    <t>17,5 l</t>
  </si>
  <si>
    <t>PW-FR SET N76 (SKN611-63+FB250.031)</t>
  </si>
  <si>
    <t>nerezový dřez s malým odkapem s dřezovou baterií</t>
  </si>
  <si>
    <t>PW-FR SET N31(ETN610+FB250.031)</t>
  </si>
  <si>
    <t>nerezový dřez bez odkapu s dřezovou baterií</t>
  </si>
  <si>
    <t>635x500</t>
  </si>
  <si>
    <t>435x455</t>
  </si>
  <si>
    <t>nerez</t>
  </si>
  <si>
    <t>PW-WH WS Q0530 NE</t>
  </si>
  <si>
    <t>vestavná 2-plotýnková indukční deska, WHIRLPOOL</t>
  </si>
  <si>
    <t>284 x 510</t>
  </si>
  <si>
    <t>PW-GR LED 18</t>
  </si>
  <si>
    <t>stropní zapuštěné LED osvětlení, 18W, 4000K</t>
  </si>
  <si>
    <t>20x20mm</t>
  </si>
  <si>
    <t>PW-BE MEZ</t>
  </si>
  <si>
    <t>doprava, montáž elektrospotřebičů a svítidel, likvidace odpadů</t>
  </si>
  <si>
    <t>PODLAHY a STAVEBNÍ ÚPRAVY</t>
  </si>
  <si>
    <t>SPOTŘEBIČE, SVÍTIDLA</t>
  </si>
  <si>
    <t xml:space="preserve">KANCELÁŘSKÝ NÁBYTEK </t>
  </si>
  <si>
    <t>Celkem atypický nábytek v Kč bez DPH 21%</t>
  </si>
  <si>
    <t>Celkem spotřebiče, svítidla v Kč bez DPH 21%</t>
  </si>
  <si>
    <t>PW-LB KL/S/SK</t>
  </si>
  <si>
    <t>PW-LB KL/H/SK</t>
  </si>
  <si>
    <t>PW-LB KL/V/SK</t>
  </si>
  <si>
    <t>EGGER U763 Perlově šedá/F243 Mramor candela</t>
  </si>
  <si>
    <t>kuchyňská linka - spodní skříňky s pracovní deskou (zásuvkové, policove a technické), včetně obkladu za linkou, bez dřezů, baterie</t>
  </si>
  <si>
    <t>kuchyňská linka - horní skříňky, police, včetně obkladu zdi, LED osvětlení</t>
  </si>
  <si>
    <t>EGGER H1250 ST36 Jasan Navarra/U763 Perlově šedá/bílé LTD</t>
  </si>
  <si>
    <t>kuchyňská linka - vysoké skříně, technická skřín pro vestavnou lednici, police, bez spotřebičů</t>
  </si>
  <si>
    <t>PW-SA Elegant 10</t>
  </si>
  <si>
    <t>100x197</t>
  </si>
  <si>
    <t>PW-SAP 850-S</t>
  </si>
  <si>
    <t xml:space="preserve"> RAL9004 černá</t>
  </si>
  <si>
    <t>100 x 197</t>
  </si>
  <si>
    <t>dveře do kovové zárubně, plné, klika-klika, CPL folie-bílá, bezpečnostní vložka tř.3, montáž a doprava</t>
  </si>
  <si>
    <t>kovová záruben - zazdívací, demontáž původní, montáž a doprava</t>
  </si>
  <si>
    <t>montáž soklových lišt včetně lepidla</t>
  </si>
  <si>
    <t>vysoká skříňová sestava, police, šatní tyče, uzamykatelná šatní část</t>
  </si>
  <si>
    <t>plné posuvné dveře s kováním, včetně obkladu stěny, montáže a dopravy</t>
  </si>
  <si>
    <t>stůl "B" s pevným uzamykatelným kontejnerem a výdejním pultem</t>
  </si>
  <si>
    <t>stůl "A" se skřínkou s 12 šuplíky a opláštěním stávající kovové skřínky, plastové misky pro drobný materiál (72ks)</t>
  </si>
  <si>
    <t>stůl "C-C"- stolová sestava pro 2 pracovníky, včetně pevných uzamykatelných kontejnerů, skříňky nad stolem, prostorem pro PC pod stolem, elektroprodlužky, magnetická nástěnka</t>
  </si>
  <si>
    <r>
      <t>CELKEM v Kč</t>
    </r>
    <r>
      <rPr>
        <b/>
        <sz val="12"/>
        <rFont val="Franklin Gothic Medium"/>
        <family val="2"/>
        <charset val="238"/>
      </rPr>
      <t xml:space="preserve"> bez </t>
    </r>
    <r>
      <rPr>
        <b/>
        <sz val="12"/>
        <color indexed="8"/>
        <rFont val="Franklin Gothic Medium"/>
        <family val="2"/>
        <charset val="238"/>
      </rPr>
      <t>DPH 21%: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</si>
</sst>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&quot; Kč&quot;"/>
    <numFmt numFmtId="165" formatCode="#,##0.00\ &quot;Kč&quot;"/>
    <numFmt numFmtId="166" formatCode="#,##0\ &quot;Kč&quot;"/>
    <numFmt numFmtId="167" formatCode="#,##0\ &quot;Kč&quot;;[Red]#,##0\ &quot;Kč&quot;"/>
    <numFmt numFmtId="168" formatCode="#,##0&quot; Kč&quot;"/>
    <numFmt numFmtId="169" formatCode="#,##0&quot; Kč&quot;;\-#,##0&quot; Kč&quot;"/>
  </numFmts>
  <fonts count="83">
    <font>
      <sz val="9"/>
      <name val="Geneva CE"/>
    </font>
    <font>
      <sz val="9"/>
      <name val="FolioTCELig"/>
    </font>
    <font>
      <sz val="9"/>
      <color indexed="10"/>
      <name val="FolioTCELig"/>
    </font>
    <font>
      <sz val="9"/>
      <color indexed="52"/>
      <name val="FolioTCELig"/>
    </font>
    <font>
      <sz val="14"/>
      <color indexed="8"/>
      <name val="PlazaSCDCEUlt"/>
    </font>
    <font>
      <sz val="10"/>
      <name val="FolioTCELig"/>
    </font>
    <font>
      <b/>
      <sz val="10"/>
      <color indexed="8"/>
      <name val="FolioTCELig"/>
    </font>
    <font>
      <b/>
      <i/>
      <sz val="10"/>
      <name val="FolioTCELig"/>
    </font>
    <font>
      <i/>
      <sz val="10"/>
      <name val="FolioTCELig"/>
    </font>
    <font>
      <i/>
      <sz val="10"/>
      <color indexed="8"/>
      <name val="FolioTCELig"/>
    </font>
    <font>
      <b/>
      <sz val="9"/>
      <name val="FolioTCELig"/>
    </font>
    <font>
      <sz val="8"/>
      <name val="Geneva CE"/>
    </font>
    <font>
      <sz val="9"/>
      <name val="Franklin Gothic Medium"/>
      <family val="2"/>
      <charset val="238"/>
    </font>
    <font>
      <sz val="9"/>
      <color indexed="8"/>
      <name val="Franklin Gothic Medium"/>
      <family val="2"/>
      <charset val="238"/>
    </font>
    <font>
      <sz val="14"/>
      <color indexed="8"/>
      <name val="Franklin Gothic Medium"/>
      <family val="2"/>
      <charset val="238"/>
    </font>
    <font>
      <b/>
      <sz val="16"/>
      <color indexed="9"/>
      <name val="Franklin Gothic Medium"/>
      <family val="2"/>
      <charset val="238"/>
    </font>
    <font>
      <b/>
      <sz val="14"/>
      <color indexed="8"/>
      <name val="Franklin Gothic Medium"/>
      <family val="2"/>
      <charset val="238"/>
    </font>
    <font>
      <sz val="8"/>
      <name val="FolioTCELig"/>
    </font>
    <font>
      <b/>
      <sz val="9"/>
      <name val="FolioTCELig"/>
      <charset val="238"/>
    </font>
    <font>
      <sz val="9"/>
      <color indexed="21"/>
      <name val="Franklin Gothic Medium"/>
      <family val="2"/>
      <charset val="238"/>
    </font>
    <font>
      <b/>
      <sz val="22"/>
      <color indexed="21"/>
      <name val="Franklin Gothic Medium"/>
      <family val="2"/>
      <charset val="238"/>
    </font>
    <font>
      <b/>
      <sz val="16"/>
      <color indexed="55"/>
      <name val="Franklin Gothic Medium"/>
      <family val="2"/>
      <charset val="238"/>
    </font>
    <font>
      <sz val="9"/>
      <color indexed="55"/>
      <name val="Franklin Gothic Medium"/>
      <family val="2"/>
      <charset val="238"/>
    </font>
    <font>
      <sz val="9"/>
      <color indexed="9"/>
      <name val="Franklin Gothic Medium"/>
      <family val="2"/>
      <charset val="238"/>
    </font>
    <font>
      <b/>
      <sz val="9"/>
      <color indexed="8"/>
      <name val="FolioTCELig"/>
    </font>
    <font>
      <b/>
      <sz val="9"/>
      <color indexed="8"/>
      <name val="FolioTCELig"/>
      <charset val="238"/>
    </font>
    <font>
      <sz val="9"/>
      <color indexed="10"/>
      <name val="Franklin Gothic Medium"/>
      <family val="2"/>
      <charset val="238"/>
    </font>
    <font>
      <b/>
      <sz val="9"/>
      <color indexed="10"/>
      <name val="FolioTCELig"/>
      <charset val="238"/>
    </font>
    <font>
      <sz val="7"/>
      <color indexed="63"/>
      <name val="FolioTCELig"/>
    </font>
    <font>
      <b/>
      <sz val="12"/>
      <color indexed="51"/>
      <name val="FolioTCELig"/>
      <charset val="238"/>
    </font>
    <font>
      <sz val="7"/>
      <name val="FolioTCELig"/>
    </font>
    <font>
      <i/>
      <sz val="9"/>
      <name val="FolioTCELig"/>
      <charset val="238"/>
    </font>
    <font>
      <b/>
      <sz val="8"/>
      <color indexed="10"/>
      <name val="FolioTCELig"/>
      <charset val="238"/>
    </font>
    <font>
      <b/>
      <sz val="12"/>
      <name val="Franklin Gothic Medium"/>
      <family val="2"/>
      <charset val="238"/>
    </font>
    <font>
      <sz val="12"/>
      <name val="FolioTCELig"/>
    </font>
    <font>
      <i/>
      <sz val="7"/>
      <name val="FolioTCELig"/>
      <charset val="238"/>
    </font>
    <font>
      <b/>
      <sz val="10"/>
      <color indexed="10"/>
      <name val="FolioTCELig"/>
      <charset val="238"/>
    </font>
    <font>
      <b/>
      <sz val="10"/>
      <name val="FolioTCELig"/>
      <charset val="238"/>
    </font>
    <font>
      <b/>
      <sz val="11"/>
      <name val="FolioTCELig"/>
      <charset val="238"/>
    </font>
    <font>
      <b/>
      <sz val="12"/>
      <color indexed="10"/>
      <name val="FolioTCELig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0"/>
      <color indexed="9"/>
      <name val="Arial"/>
      <family val="2"/>
      <charset val="238"/>
    </font>
    <font>
      <sz val="9"/>
      <color indexed="8"/>
      <name val="PlazaSCDCEUlt"/>
    </font>
    <font>
      <vertAlign val="superscript"/>
      <sz val="7"/>
      <name val="FolioTCELig"/>
      <charset val="238"/>
    </font>
    <font>
      <b/>
      <sz val="12"/>
      <color indexed="8"/>
      <name val="Franklin Gothic Medium"/>
      <family val="2"/>
      <charset val="238"/>
    </font>
    <font>
      <b/>
      <i/>
      <sz val="9"/>
      <name val="FolioTCELig"/>
      <charset val="238"/>
    </font>
    <font>
      <b/>
      <sz val="12"/>
      <name val="FolioTCELig"/>
      <charset val="238"/>
    </font>
    <font>
      <b/>
      <sz val="14"/>
      <name val="Arial Black"/>
      <family val="2"/>
      <charset val="238"/>
    </font>
    <font>
      <b/>
      <sz val="14"/>
      <color indexed="8"/>
      <name val="Franklin Gothic Heavy"/>
      <family val="2"/>
      <charset val="238"/>
    </font>
    <font>
      <sz val="14"/>
      <name val="Franklin Gothic Heavy"/>
      <family val="2"/>
      <charset val="238"/>
    </font>
    <font>
      <sz val="10"/>
      <name val="FolioTCELig"/>
      <charset val="238"/>
    </font>
    <font>
      <b/>
      <i/>
      <sz val="12"/>
      <color indexed="10"/>
      <name val="FolioTCELig"/>
      <charset val="238"/>
    </font>
    <font>
      <b/>
      <sz val="10"/>
      <color indexed="63"/>
      <name val="Arial Black"/>
      <family val="2"/>
      <charset val="238"/>
    </font>
    <font>
      <sz val="14"/>
      <name val="FolioTCELig"/>
      <charset val="238"/>
    </font>
    <font>
      <sz val="12"/>
      <color indexed="10"/>
      <name val="FolioTCELig"/>
    </font>
    <font>
      <b/>
      <sz val="11"/>
      <color indexed="63"/>
      <name val="Franklin Gothic Medium"/>
      <family val="2"/>
      <charset val="238"/>
    </font>
    <font>
      <sz val="11"/>
      <name val="Arial"/>
      <family val="2"/>
      <charset val="238"/>
    </font>
    <font>
      <b/>
      <sz val="12"/>
      <color indexed="63"/>
      <name val="Franklin Gothic Medium"/>
      <family val="2"/>
      <charset val="238"/>
    </font>
    <font>
      <sz val="10"/>
      <name val="Arial CE"/>
      <charset val="238"/>
    </font>
    <font>
      <b/>
      <i/>
      <sz val="12"/>
      <name val="Arial Black"/>
      <family val="2"/>
      <charset val="238"/>
    </font>
    <font>
      <b/>
      <i/>
      <sz val="9"/>
      <color rgb="FFFF0000"/>
      <name val="FolioTCELig"/>
      <charset val="238"/>
    </font>
    <font>
      <sz val="9"/>
      <color rgb="FFFF0000"/>
      <name val="FolioTCELig"/>
    </font>
    <font>
      <b/>
      <sz val="10"/>
      <name val="FolioTCELig"/>
    </font>
    <font>
      <b/>
      <sz val="10"/>
      <name val="Arial Black"/>
      <family val="2"/>
      <charset val="238"/>
    </font>
    <font>
      <b/>
      <u/>
      <sz val="14"/>
      <name val="Bookman Old Style"/>
      <family val="1"/>
      <charset val="238"/>
    </font>
    <font>
      <sz val="11"/>
      <name val="FolioTCELig"/>
    </font>
    <font>
      <b/>
      <sz val="14"/>
      <color rgb="FFFF0000"/>
      <name val="FolioTCELig"/>
      <charset val="238"/>
    </font>
    <font>
      <sz val="9"/>
      <name val="Geneva CE"/>
    </font>
    <font>
      <b/>
      <sz val="9"/>
      <name val="Franklin Gothic Medium"/>
      <family val="2"/>
      <charset val="238"/>
    </font>
    <font>
      <sz val="9"/>
      <color rgb="FF00B050"/>
      <name val="FolioTCELig"/>
      <charset val="238"/>
    </font>
    <font>
      <sz val="7"/>
      <color rgb="FF333333"/>
      <name val="FolioTCELig"/>
    </font>
    <font>
      <b/>
      <u/>
      <sz val="16"/>
      <name val="Arial Black"/>
      <family val="2"/>
      <charset val="238"/>
    </font>
    <font>
      <b/>
      <sz val="8"/>
      <color theme="1" tint="0.499984740745262"/>
      <name val="PlazaSCDCEUlt"/>
      <charset val="238"/>
    </font>
    <font>
      <b/>
      <sz val="20"/>
      <name val="Franklin Gothic Medium"/>
      <family val="2"/>
      <charset val="238"/>
    </font>
    <font>
      <b/>
      <sz val="9"/>
      <color rgb="FFFF0000"/>
      <name val="Franklin Gothic Medium"/>
      <family val="2"/>
      <charset val="238"/>
    </font>
    <font>
      <b/>
      <sz val="14"/>
      <name val="Franklin Gothic Demi"/>
      <family val="2"/>
      <charset val="238"/>
    </font>
    <font>
      <sz val="9"/>
      <name val="FolioTCELig"/>
      <charset val="238"/>
    </font>
    <font>
      <b/>
      <sz val="1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8"/>
      <name val="Arial Black"/>
      <family val="2"/>
      <charset val="238"/>
    </font>
    <font>
      <b/>
      <sz val="10"/>
      <color theme="1" tint="0.499984740745262"/>
      <name val="PlazaSCDCEUlt"/>
      <charset val="238"/>
    </font>
    <font>
      <b/>
      <u/>
      <sz val="1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indexed="2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23"/>
      </left>
      <right style="thin">
        <color theme="0" tint="-0.499984740745262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0" fontId="59" fillId="0" borderId="0"/>
    <xf numFmtId="0" fontId="68" fillId="0" borderId="0"/>
  </cellStyleXfs>
  <cellXfs count="16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49" fontId="4" fillId="2" borderId="0" xfId="0" applyNumberFormat="1" applyFont="1" applyFill="1" applyAlignment="1">
      <alignment horizontal="right" vertical="center"/>
    </xf>
    <xf numFmtId="0" fontId="1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164" fontId="25" fillId="0" borderId="0" xfId="0" applyNumberFormat="1" applyFont="1" applyAlignment="1">
      <alignment horizontal="righ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164" fontId="18" fillId="0" borderId="0" xfId="0" applyNumberFormat="1" applyFont="1" applyAlignment="1">
      <alignment horizontal="right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30" fillId="3" borderId="3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165" fontId="18" fillId="0" borderId="0" xfId="0" applyNumberFormat="1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64" fontId="36" fillId="0" borderId="0" xfId="0" applyNumberFormat="1" applyFont="1" applyAlignment="1">
      <alignment horizontal="right" vertical="center"/>
    </xf>
    <xf numFmtId="0" fontId="40" fillId="0" borderId="0" xfId="0" applyFont="1" applyAlignment="1">
      <alignment vertical="center"/>
    </xf>
    <xf numFmtId="0" fontId="0" fillId="0" borderId="0" xfId="0" applyAlignment="1">
      <alignment vertical="center"/>
    </xf>
    <xf numFmtId="49" fontId="43" fillId="0" borderId="0" xfId="0" applyNumberFormat="1" applyFont="1" applyAlignment="1">
      <alignment horizontal="right" vertical="center"/>
    </xf>
    <xf numFmtId="165" fontId="37" fillId="0" borderId="0" xfId="0" applyNumberFormat="1" applyFont="1" applyAlignment="1">
      <alignment vertical="center"/>
    </xf>
    <xf numFmtId="164" fontId="27" fillId="0" borderId="0" xfId="0" applyNumberFormat="1" applyFont="1" applyAlignment="1">
      <alignment horizontal="right" vertical="center"/>
    </xf>
    <xf numFmtId="164" fontId="24" fillId="0" borderId="0" xfId="0" applyNumberFormat="1" applyFont="1" applyAlignment="1">
      <alignment horizontal="right" vertical="center"/>
    </xf>
    <xf numFmtId="165" fontId="38" fillId="0" borderId="0" xfId="0" applyNumberFormat="1" applyFont="1" applyAlignment="1">
      <alignment vertical="center"/>
    </xf>
    <xf numFmtId="165" fontId="39" fillId="0" borderId="0" xfId="0" applyNumberFormat="1" applyFont="1" applyAlignment="1">
      <alignment vertical="center"/>
    </xf>
    <xf numFmtId="49" fontId="28" fillId="0" borderId="1" xfId="0" applyNumberFormat="1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9" fontId="1" fillId="0" borderId="0" xfId="0" applyNumberFormat="1" applyFont="1" applyAlignment="1">
      <alignment horizontal="center" vertical="center"/>
    </xf>
    <xf numFmtId="0" fontId="48" fillId="0" borderId="0" xfId="0" applyFont="1" applyAlignment="1">
      <alignment vertical="center"/>
    </xf>
    <xf numFmtId="168" fontId="51" fillId="4" borderId="1" xfId="0" applyNumberFormat="1" applyFont="1" applyFill="1" applyBorder="1" applyAlignment="1">
      <alignment horizontal="center" vertical="center"/>
    </xf>
    <xf numFmtId="167" fontId="52" fillId="0" borderId="0" xfId="0" applyNumberFormat="1" applyFont="1" applyAlignment="1">
      <alignment vertical="center"/>
    </xf>
    <xf numFmtId="9" fontId="1" fillId="0" borderId="10" xfId="0" applyNumberFormat="1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168" fontId="10" fillId="0" borderId="0" xfId="0" applyNumberFormat="1" applyFont="1" applyAlignment="1">
      <alignment vertical="center"/>
    </xf>
    <xf numFmtId="0" fontId="53" fillId="0" borderId="1" xfId="0" applyFont="1" applyBorder="1" applyAlignment="1">
      <alignment horizontal="center" vertical="center"/>
    </xf>
    <xf numFmtId="9" fontId="31" fillId="0" borderId="1" xfId="0" applyNumberFormat="1" applyFont="1" applyBorder="1" applyAlignment="1">
      <alignment horizontal="center" vertical="center"/>
    </xf>
    <xf numFmtId="0" fontId="19" fillId="5" borderId="0" xfId="0" applyFont="1" applyFill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vertical="center"/>
    </xf>
    <xf numFmtId="0" fontId="12" fillId="5" borderId="0" xfId="0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21" fillId="0" borderId="11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3" fillId="6" borderId="0" xfId="0" applyFont="1" applyFill="1" applyAlignment="1">
      <alignment vertical="center"/>
    </xf>
    <xf numFmtId="0" fontId="23" fillId="6" borderId="0" xfId="0" applyFont="1" applyFill="1" applyAlignment="1">
      <alignment horizontal="center" vertical="center"/>
    </xf>
    <xf numFmtId="0" fontId="30" fillId="5" borderId="4" xfId="0" applyFont="1" applyFill="1" applyBorder="1" applyAlignment="1">
      <alignment horizontal="center" vertical="center"/>
    </xf>
    <xf numFmtId="0" fontId="35" fillId="5" borderId="4" xfId="0" applyFont="1" applyFill="1" applyBorder="1" applyAlignment="1">
      <alignment horizontal="center" vertical="center"/>
    </xf>
    <xf numFmtId="0" fontId="30" fillId="5" borderId="5" xfId="0" applyFont="1" applyFill="1" applyBorder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17" fillId="5" borderId="1" xfId="0" applyFont="1" applyFill="1" applyBorder="1" applyAlignment="1">
      <alignment horizontal="center" vertical="center"/>
    </xf>
    <xf numFmtId="0" fontId="17" fillId="5" borderId="0" xfId="0" applyFont="1" applyFill="1" applyAlignment="1">
      <alignment vertical="center"/>
    </xf>
    <xf numFmtId="0" fontId="17" fillId="5" borderId="3" xfId="0" applyFont="1" applyFill="1" applyBorder="1" applyAlignment="1">
      <alignment horizontal="center" vertical="center"/>
    </xf>
    <xf numFmtId="0" fontId="47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vertical="center"/>
    </xf>
    <xf numFmtId="0" fontId="15" fillId="0" borderId="16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16" xfId="0" applyFont="1" applyBorder="1" applyAlignment="1">
      <alignment horizontal="center" vertical="center"/>
    </xf>
    <xf numFmtId="0" fontId="30" fillId="5" borderId="4" xfId="0" applyFont="1" applyFill="1" applyBorder="1" applyAlignment="1">
      <alignment horizontal="right" vertical="center"/>
    </xf>
    <xf numFmtId="168" fontId="63" fillId="0" borderId="0" xfId="0" applyNumberFormat="1" applyFont="1" applyAlignment="1">
      <alignment horizontal="right" vertical="center"/>
    </xf>
    <xf numFmtId="0" fontId="46" fillId="0" borderId="0" xfId="1" applyFont="1" applyAlignment="1">
      <alignment horizontal="left" vertical="center" wrapText="1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168" fontId="10" fillId="0" borderId="4" xfId="0" applyNumberFormat="1" applyFont="1" applyBorder="1" applyAlignment="1">
      <alignment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65" fillId="0" borderId="0" xfId="0" applyFont="1" applyAlignment="1">
      <alignment vertical="center"/>
    </xf>
    <xf numFmtId="0" fontId="57" fillId="0" borderId="1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left" vertical="center" wrapText="1"/>
    </xf>
    <xf numFmtId="0" fontId="57" fillId="0" borderId="1" xfId="0" applyFont="1" applyBorder="1" applyAlignment="1">
      <alignment horizontal="center" vertical="center"/>
    </xf>
    <xf numFmtId="167" fontId="57" fillId="0" borderId="1" xfId="0" applyNumberFormat="1" applyFont="1" applyBorder="1" applyAlignment="1">
      <alignment horizontal="center" vertical="center"/>
    </xf>
    <xf numFmtId="168" fontId="66" fillId="0" borderId="1" xfId="0" applyNumberFormat="1" applyFont="1" applyBorder="1" applyAlignment="1">
      <alignment vertical="center"/>
    </xf>
    <xf numFmtId="0" fontId="54" fillId="7" borderId="4" xfId="0" applyFont="1" applyFill="1" applyBorder="1" applyAlignment="1">
      <alignment vertical="center"/>
    </xf>
    <xf numFmtId="0" fontId="67" fillId="7" borderId="4" xfId="0" applyFont="1" applyFill="1" applyBorder="1" applyAlignment="1">
      <alignment horizontal="center" vertical="center"/>
    </xf>
    <xf numFmtId="0" fontId="54" fillId="7" borderId="7" xfId="0" applyFont="1" applyFill="1" applyBorder="1" applyAlignment="1">
      <alignment vertical="center"/>
    </xf>
    <xf numFmtId="0" fontId="45" fillId="5" borderId="17" xfId="0" applyFont="1" applyFill="1" applyBorder="1" applyAlignment="1">
      <alignment vertical="center"/>
    </xf>
    <xf numFmtId="0" fontId="49" fillId="5" borderId="18" xfId="0" applyFont="1" applyFill="1" applyBorder="1" applyAlignment="1">
      <alignment vertical="center"/>
    </xf>
    <xf numFmtId="0" fontId="50" fillId="5" borderId="18" xfId="0" applyFont="1" applyFill="1" applyBorder="1" applyAlignment="1">
      <alignment vertical="center"/>
    </xf>
    <xf numFmtId="0" fontId="1" fillId="5" borderId="18" xfId="0" applyFont="1" applyFill="1" applyBorder="1" applyAlignment="1">
      <alignment vertical="center"/>
    </xf>
    <xf numFmtId="0" fontId="1" fillId="5" borderId="19" xfId="0" applyFont="1" applyFill="1" applyBorder="1" applyAlignment="1">
      <alignment vertical="center"/>
    </xf>
    <xf numFmtId="169" fontId="70" fillId="0" borderId="0" xfId="0" applyNumberFormat="1" applyFont="1" applyAlignment="1">
      <alignment horizontal="center" vertical="center"/>
    </xf>
    <xf numFmtId="166" fontId="37" fillId="0" borderId="0" xfId="2" applyNumberFormat="1" applyFont="1" applyAlignment="1">
      <alignment vertical="center"/>
    </xf>
    <xf numFmtId="164" fontId="63" fillId="0" borderId="0" xfId="0" applyNumberFormat="1" applyFont="1" applyAlignment="1">
      <alignment vertical="center"/>
    </xf>
    <xf numFmtId="0" fontId="63" fillId="0" borderId="0" xfId="0" applyFont="1" applyAlignment="1">
      <alignment vertical="center"/>
    </xf>
    <xf numFmtId="49" fontId="71" fillId="0" borderId="21" xfId="0" applyNumberFormat="1" applyFont="1" applyBorder="1" applyAlignment="1">
      <alignment horizontal="center" vertical="center"/>
    </xf>
    <xf numFmtId="0" fontId="7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0" fillId="7" borderId="1" xfId="0" applyFont="1" applyFill="1" applyBorder="1" applyAlignment="1">
      <alignment vertical="center"/>
    </xf>
    <xf numFmtId="0" fontId="47" fillId="0" borderId="4" xfId="0" applyFont="1" applyBorder="1" applyAlignment="1">
      <alignment vertical="center" wrapText="1"/>
    </xf>
    <xf numFmtId="0" fontId="47" fillId="0" borderId="5" xfId="0" applyFont="1" applyBorder="1" applyAlignment="1">
      <alignment vertical="center" wrapText="1"/>
    </xf>
    <xf numFmtId="49" fontId="73" fillId="0" borderId="0" xfId="0" applyNumberFormat="1" applyFont="1" applyAlignment="1">
      <alignment horizontal="right" vertical="center"/>
    </xf>
    <xf numFmtId="3" fontId="41" fillId="0" borderId="8" xfId="0" applyNumberFormat="1" applyFont="1" applyBorder="1" applyAlignment="1">
      <alignment horizontal="left" vertical="center" wrapText="1"/>
    </xf>
    <xf numFmtId="0" fontId="74" fillId="5" borderId="0" xfId="0" applyFont="1" applyFill="1" applyAlignment="1">
      <alignment vertical="center"/>
    </xf>
    <xf numFmtId="0" fontId="56" fillId="6" borderId="0" xfId="0" applyFont="1" applyFill="1" applyAlignment="1">
      <alignment vertical="center"/>
    </xf>
    <xf numFmtId="168" fontId="57" fillId="0" borderId="1" xfId="0" applyNumberFormat="1" applyFont="1" applyBorder="1" applyAlignment="1">
      <alignment vertical="center"/>
    </xf>
    <xf numFmtId="168" fontId="76" fillId="7" borderId="9" xfId="0" applyNumberFormat="1" applyFont="1" applyFill="1" applyBorder="1" applyAlignment="1">
      <alignment vertical="center"/>
    </xf>
    <xf numFmtId="166" fontId="33" fillId="0" borderId="15" xfId="0" applyNumberFormat="1" applyFont="1" applyBorder="1" applyAlignment="1">
      <alignment horizontal="center" vertical="center"/>
    </xf>
    <xf numFmtId="166" fontId="77" fillId="0" borderId="0" xfId="0" applyNumberFormat="1" applyFont="1" applyAlignment="1">
      <alignment horizontal="center" vertical="center"/>
    </xf>
    <xf numFmtId="164" fontId="33" fillId="5" borderId="20" xfId="0" applyNumberFormat="1" applyFont="1" applyFill="1" applyBorder="1" applyAlignment="1">
      <alignment vertical="center"/>
    </xf>
    <xf numFmtId="164" fontId="37" fillId="0" borderId="0" xfId="0" applyNumberFormat="1" applyFont="1" applyAlignment="1">
      <alignment horizontal="right" vertical="center"/>
    </xf>
    <xf numFmtId="0" fontId="77" fillId="0" borderId="0" xfId="0" applyFont="1" applyAlignment="1">
      <alignment vertical="center"/>
    </xf>
    <xf numFmtId="0" fontId="77" fillId="0" borderId="0" xfId="0" applyFont="1" applyAlignment="1">
      <alignment horizontal="right" vertical="center"/>
    </xf>
    <xf numFmtId="49" fontId="0" fillId="0" borderId="0" xfId="0" applyNumberFormat="1" applyAlignment="1">
      <alignment vertical="center"/>
    </xf>
    <xf numFmtId="49" fontId="78" fillId="5" borderId="0" xfId="0" applyNumberFormat="1" applyFont="1" applyFill="1" applyAlignment="1">
      <alignment vertical="center"/>
    </xf>
    <xf numFmtId="49" fontId="79" fillId="5" borderId="0" xfId="0" applyNumberFormat="1" applyFont="1" applyFill="1" applyAlignment="1">
      <alignment vertical="center"/>
    </xf>
    <xf numFmtId="0" fontId="80" fillId="0" borderId="0" xfId="0" applyFont="1" applyAlignment="1">
      <alignment vertical="center"/>
    </xf>
    <xf numFmtId="49" fontId="81" fillId="0" borderId="0" xfId="0" applyNumberFormat="1" applyFont="1" applyAlignment="1">
      <alignment horizontal="right" vertical="center"/>
    </xf>
    <xf numFmtId="0" fontId="82" fillId="0" borderId="1" xfId="0" applyFont="1" applyBorder="1" applyAlignment="1">
      <alignment horizontal="left" vertical="center" wrapText="1"/>
    </xf>
    <xf numFmtId="49" fontId="5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right" vertical="center"/>
    </xf>
    <xf numFmtId="0" fontId="61" fillId="0" borderId="0" xfId="1" applyFont="1" applyAlignment="1">
      <alignment horizontal="center"/>
    </xf>
    <xf numFmtId="0" fontId="46" fillId="0" borderId="0" xfId="1" applyFont="1" applyAlignment="1">
      <alignment horizontal="center"/>
    </xf>
    <xf numFmtId="168" fontId="62" fillId="0" borderId="0" xfId="0" applyNumberFormat="1" applyFont="1" applyAlignment="1">
      <alignment vertical="center"/>
    </xf>
    <xf numFmtId="0" fontId="64" fillId="0" borderId="1" xfId="0" applyFont="1" applyBorder="1" applyAlignment="1">
      <alignment horizontal="center" vertical="center"/>
    </xf>
    <xf numFmtId="0" fontId="33" fillId="0" borderId="12" xfId="0" applyFont="1" applyBorder="1" applyAlignment="1">
      <alignment horizontal="left" vertical="center"/>
    </xf>
    <xf numFmtId="0" fontId="33" fillId="0" borderId="13" xfId="0" applyFont="1" applyBorder="1" applyAlignment="1">
      <alignment horizontal="left" vertical="center"/>
    </xf>
    <xf numFmtId="0" fontId="33" fillId="0" borderId="14" xfId="0" applyFont="1" applyBorder="1" applyAlignment="1">
      <alignment horizontal="left" vertical="center"/>
    </xf>
    <xf numFmtId="0" fontId="47" fillId="0" borderId="3" xfId="0" applyFont="1" applyBorder="1" applyAlignment="1">
      <alignment horizontal="left" vertical="center" wrapText="1"/>
    </xf>
    <xf numFmtId="0" fontId="47" fillId="0" borderId="4" xfId="0" applyFont="1" applyBorder="1" applyAlignment="1">
      <alignment horizontal="left" vertical="center" wrapText="1"/>
    </xf>
    <xf numFmtId="0" fontId="30" fillId="0" borderId="0" xfId="0" applyFont="1" applyFill="1" applyBorder="1" applyAlignment="1">
      <alignment vertical="center"/>
    </xf>
    <xf numFmtId="0" fontId="55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6" fontId="1" fillId="0" borderId="0" xfId="0" applyNumberFormat="1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horizontal="center" vertical="center"/>
    </xf>
    <xf numFmtId="166" fontId="1" fillId="0" borderId="0" xfId="0" applyNumberFormat="1" applyFont="1" applyFill="1" applyBorder="1" applyAlignment="1">
      <alignment horizontal="center" vertical="center"/>
    </xf>
    <xf numFmtId="166" fontId="17" fillId="0" borderId="0" xfId="0" applyNumberFormat="1" applyFont="1" applyFill="1" applyBorder="1" applyAlignment="1">
      <alignment vertical="center"/>
    </xf>
    <xf numFmtId="164" fontId="75" fillId="0" borderId="0" xfId="0" applyNumberFormat="1" applyFont="1" applyFill="1" applyBorder="1" applyAlignment="1">
      <alignment vertical="center"/>
    </xf>
    <xf numFmtId="166" fontId="69" fillId="0" borderId="0" xfId="0" applyNumberFormat="1" applyFont="1" applyFill="1" applyBorder="1" applyAlignment="1">
      <alignment vertical="center"/>
    </xf>
    <xf numFmtId="0" fontId="17" fillId="5" borderId="22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_N-09-053.01 p.Kvapil, Brückner" xfId="2" xr:uid="{00000000-0005-0000-0000-000002000000}"/>
    <cellStyle name="normální_Z005.01.Frankovi.dvere" xfId="1" xr:uid="{00000000-0005-0000-0000-000003000000}"/>
  </cellStyles>
  <dxfs count="0"/>
  <tableStyles count="0" defaultTableStyle="TableStyleMedium9" defaultPivotStyle="PivotStyleLight16"/>
  <colors>
    <mruColors>
      <color rgb="FFFF0000"/>
      <color rgb="FFF2F2AE"/>
      <color rgb="FFF0F2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58</xdr:row>
      <xdr:rowOff>0</xdr:rowOff>
    </xdr:from>
    <xdr:to>
      <xdr:col>5</xdr:col>
      <xdr:colOff>0</xdr:colOff>
      <xdr:row>58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2EDAC9-2CFD-4BF4-BF8D-EB4A234F5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15225" y="11582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58</xdr:row>
      <xdr:rowOff>0</xdr:rowOff>
    </xdr:from>
    <xdr:to>
      <xdr:col>5</xdr:col>
      <xdr:colOff>0</xdr:colOff>
      <xdr:row>58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A32D896-7A8A-4C3D-9499-A697636BA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15225" y="11582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58</xdr:row>
      <xdr:rowOff>0</xdr:rowOff>
    </xdr:from>
    <xdr:to>
      <xdr:col>5</xdr:col>
      <xdr:colOff>0</xdr:colOff>
      <xdr:row>58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A5A534-1D9B-4C23-9EFE-B4592C39C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00" y="17573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58</xdr:row>
      <xdr:rowOff>0</xdr:rowOff>
    </xdr:from>
    <xdr:to>
      <xdr:col>5</xdr:col>
      <xdr:colOff>0</xdr:colOff>
      <xdr:row>58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0CBCE4E-907A-4C00-9295-208CC521A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00" y="17573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sek/PWi/PWI/PWI%202021/Rozpo&#269;ty%202021/Z-20-056.01%20KADERKOVI%20Hlubo&#269;ky/rozpo&#269;ty/Podlahy_Material_Ceny_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 skvara"/>
      <sheetName val="Var bez skvary"/>
      <sheetName val="pomocné výpočty"/>
    </sheetNames>
    <sheetDataSet>
      <sheetData sheetId="0">
        <row r="8">
          <cell r="H8">
            <v>0.21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3"/>
  <sheetViews>
    <sheetView showGridLines="0" zoomScale="110" zoomScaleNormal="110" workbookViewId="0">
      <selection activeCell="F21" sqref="F21"/>
    </sheetView>
  </sheetViews>
  <sheetFormatPr defaultColWidth="10.85546875" defaultRowHeight="15" customHeight="1"/>
  <cols>
    <col min="1" max="1" width="4.28515625" style="1" customWidth="1"/>
    <col min="2" max="2" width="0.5703125" style="1" customWidth="1"/>
    <col min="3" max="3" width="6.7109375" style="1" customWidth="1"/>
    <col min="4" max="4" width="25.5703125" style="1" customWidth="1"/>
    <col min="5" max="5" width="32.5703125" style="1" customWidth="1"/>
    <col min="6" max="6" width="8" style="1" customWidth="1"/>
    <col min="7" max="7" width="7.7109375" style="1" bestFit="1" customWidth="1"/>
    <col min="8" max="8" width="0.7109375" style="1" customWidth="1"/>
    <col min="9" max="9" width="22.28515625" style="1" bestFit="1" customWidth="1"/>
    <col min="10" max="10" width="22.140625" style="1" customWidth="1"/>
    <col min="11" max="11" width="16.28515625" style="3" customWidth="1"/>
    <col min="12" max="12" width="15.85546875" style="1" customWidth="1"/>
    <col min="13" max="13" width="18.42578125" style="1" customWidth="1"/>
    <col min="14" max="16384" width="10.85546875" style="1"/>
  </cols>
  <sheetData>
    <row r="1" spans="1:19" s="19" customFormat="1" ht="33" customHeight="1">
      <c r="A1" s="126" t="s">
        <v>13</v>
      </c>
      <c r="B1" s="70"/>
      <c r="C1" s="70"/>
      <c r="D1" s="70"/>
      <c r="E1" s="71"/>
      <c r="F1" s="70"/>
      <c r="G1" s="69"/>
      <c r="H1" s="68"/>
      <c r="I1" s="68"/>
      <c r="K1" s="26"/>
    </row>
    <row r="2" spans="1:19" s="19" customFormat="1" ht="3" customHeight="1">
      <c r="A2" s="20"/>
      <c r="E2" s="21"/>
      <c r="G2" s="21"/>
      <c r="K2" s="26"/>
    </row>
    <row r="3" spans="1:19" s="19" customFormat="1" ht="21" customHeight="1">
      <c r="A3" s="127" t="s">
        <v>14</v>
      </c>
      <c r="B3" s="77"/>
      <c r="C3" s="77"/>
      <c r="D3" s="77"/>
      <c r="E3" s="78"/>
      <c r="F3" s="77"/>
      <c r="G3" s="78"/>
      <c r="H3" s="77"/>
      <c r="I3" s="77"/>
      <c r="K3" s="26"/>
    </row>
    <row r="4" spans="1:19" s="11" customFormat="1" ht="2.25" customHeight="1" thickBot="1">
      <c r="A4" s="74"/>
      <c r="B4" s="75"/>
      <c r="C4" s="75"/>
      <c r="D4" s="75"/>
      <c r="E4" s="76"/>
      <c r="F4" s="75"/>
      <c r="G4" s="76"/>
      <c r="H4" s="75"/>
      <c r="I4" s="75"/>
      <c r="K4" s="26"/>
    </row>
    <row r="5" spans="1:19" s="11" customFormat="1" ht="3" customHeight="1">
      <c r="A5" s="72"/>
      <c r="E5" s="73"/>
      <c r="G5" s="73"/>
      <c r="K5" s="26"/>
    </row>
    <row r="6" spans="1:19" s="12" customFormat="1" ht="18.75" customHeight="1">
      <c r="A6" s="119" t="s">
        <v>16</v>
      </c>
      <c r="E6" s="32"/>
      <c r="G6" s="32"/>
      <c r="I6" s="33"/>
      <c r="K6" s="26"/>
    </row>
    <row r="7" spans="1:19" ht="3.6" customHeight="1">
      <c r="A7" s="34"/>
      <c r="B7" s="34"/>
      <c r="C7" s="34"/>
      <c r="D7" s="34"/>
      <c r="E7" s="35"/>
      <c r="F7" s="34"/>
      <c r="G7" s="35"/>
      <c r="H7" s="34"/>
      <c r="I7" s="34"/>
    </row>
    <row r="8" spans="1:19" ht="8.25" customHeight="1">
      <c r="A8" s="60"/>
      <c r="E8" s="2"/>
      <c r="G8" s="2"/>
    </row>
    <row r="9" spans="1:19" ht="15.75" customHeight="1">
      <c r="A9" s="100" t="s">
        <v>11</v>
      </c>
      <c r="E9" s="2"/>
      <c r="G9" s="2"/>
      <c r="H9" s="4"/>
      <c r="I9" s="142"/>
    </row>
    <row r="10" spans="1:19" ht="14.25" customHeight="1">
      <c r="E10" s="2"/>
      <c r="G10" s="2"/>
      <c r="H10" s="4"/>
      <c r="I10" s="140"/>
      <c r="M10" s="3"/>
    </row>
    <row r="11" spans="1:19" ht="2.25" customHeight="1">
      <c r="A11" s="13"/>
      <c r="B11" s="13"/>
      <c r="C11" s="13"/>
      <c r="D11" s="13"/>
      <c r="E11" s="14"/>
      <c r="F11" s="13"/>
      <c r="G11" s="14"/>
      <c r="H11" s="15"/>
      <c r="I11" s="16"/>
      <c r="M11" s="3"/>
    </row>
    <row r="12" spans="1:19" ht="12" customHeight="1"/>
    <row r="13" spans="1:19" s="40" customFormat="1" ht="30" customHeight="1">
      <c r="A13" s="83" t="s">
        <v>0</v>
      </c>
      <c r="B13" s="84"/>
      <c r="C13" s="85" t="s">
        <v>4</v>
      </c>
      <c r="D13" s="79"/>
      <c r="E13" s="91"/>
      <c r="F13" s="80" t="s">
        <v>5</v>
      </c>
      <c r="G13" s="81" t="s">
        <v>5</v>
      </c>
      <c r="H13" s="82"/>
      <c r="I13" s="166" t="s">
        <v>3</v>
      </c>
      <c r="J13" s="154"/>
      <c r="K13" s="155"/>
      <c r="L13" s="156"/>
      <c r="M13" s="154"/>
      <c r="O13" s="3"/>
      <c r="P13" s="1"/>
    </row>
    <row r="14" spans="1:19" ht="6" customHeight="1">
      <c r="E14" s="10"/>
      <c r="F14" s="42"/>
      <c r="I14" s="2"/>
      <c r="J14" s="157"/>
      <c r="K14" s="158"/>
      <c r="L14" s="157"/>
      <c r="M14" s="157"/>
      <c r="O14" s="3"/>
    </row>
    <row r="15" spans="1:19" ht="4.5" customHeight="1">
      <c r="E15" s="10"/>
      <c r="F15" s="42"/>
      <c r="I15" s="95"/>
      <c r="J15" s="159"/>
      <c r="K15" s="160"/>
      <c r="L15" s="159"/>
      <c r="M15" s="159"/>
      <c r="O15" s="3"/>
      <c r="R15" s="3"/>
      <c r="S15" s="3"/>
    </row>
    <row r="16" spans="1:19" ht="19.5" customHeight="1">
      <c r="A16" s="86">
        <v>1</v>
      </c>
      <c r="B16" s="41"/>
      <c r="C16" s="149" t="s">
        <v>90</v>
      </c>
      <c r="D16" s="150"/>
      <c r="E16" s="150"/>
      <c r="F16" s="150"/>
      <c r="G16" s="151"/>
      <c r="I16" s="130">
        <f>SUM(K16:L16)</f>
        <v>0</v>
      </c>
      <c r="J16" s="159"/>
      <c r="K16" s="161"/>
      <c r="L16" s="162"/>
      <c r="M16" s="163"/>
      <c r="O16" s="3"/>
      <c r="Q16" s="17"/>
      <c r="R16" s="17"/>
      <c r="S16" s="17"/>
    </row>
    <row r="17" spans="1:20" ht="4.5" customHeight="1">
      <c r="C17" s="134"/>
      <c r="D17" s="134"/>
      <c r="E17" s="135"/>
      <c r="F17" s="42"/>
      <c r="G17" s="134"/>
      <c r="I17" s="131"/>
      <c r="J17" s="159"/>
      <c r="K17" s="160"/>
      <c r="L17" s="159"/>
      <c r="M17" s="159"/>
      <c r="O17" s="3"/>
      <c r="R17" s="3"/>
      <c r="S17" s="3"/>
    </row>
    <row r="18" spans="1:20" ht="19.5" customHeight="1">
      <c r="A18" s="86">
        <v>2</v>
      </c>
      <c r="B18" s="41"/>
      <c r="C18" s="149" t="s">
        <v>92</v>
      </c>
      <c r="D18" s="150"/>
      <c r="E18" s="150"/>
      <c r="F18" s="150"/>
      <c r="G18" s="151"/>
      <c r="I18" s="130">
        <f>SUM(K18:L18)</f>
        <v>0</v>
      </c>
      <c r="J18" s="159"/>
      <c r="K18" s="161"/>
      <c r="L18" s="162"/>
      <c r="M18" s="163"/>
      <c r="O18" s="3"/>
      <c r="Q18" s="17"/>
      <c r="R18" s="17"/>
      <c r="S18" s="17"/>
    </row>
    <row r="19" spans="1:20" ht="4.5" customHeight="1">
      <c r="C19" s="134"/>
      <c r="D19" s="134"/>
      <c r="E19" s="135"/>
      <c r="F19" s="42"/>
      <c r="G19" s="134"/>
      <c r="I19" s="131"/>
      <c r="J19" s="159"/>
      <c r="K19" s="160"/>
      <c r="L19" s="159"/>
      <c r="M19" s="159"/>
      <c r="O19" s="3"/>
      <c r="R19" s="3"/>
      <c r="S19" s="3"/>
    </row>
    <row r="20" spans="1:20" ht="19.5" customHeight="1">
      <c r="A20" s="86">
        <v>3</v>
      </c>
      <c r="B20" s="41"/>
      <c r="C20" s="149" t="s">
        <v>91</v>
      </c>
      <c r="D20" s="150"/>
      <c r="E20" s="150"/>
      <c r="F20" s="150"/>
      <c r="G20" s="151"/>
      <c r="I20" s="130">
        <f>SUM(K20:L20)</f>
        <v>0</v>
      </c>
      <c r="J20" s="159"/>
      <c r="K20" s="161"/>
      <c r="L20" s="162"/>
      <c r="M20" s="163"/>
      <c r="O20" s="3"/>
      <c r="Q20" s="17"/>
      <c r="R20" s="17"/>
      <c r="S20" s="17"/>
    </row>
    <row r="21" spans="1:20" ht="4.5" customHeight="1">
      <c r="E21" s="10"/>
      <c r="F21" s="42"/>
      <c r="I21" s="131"/>
      <c r="J21" s="159"/>
      <c r="K21" s="160"/>
      <c r="L21" s="159"/>
      <c r="M21" s="159"/>
      <c r="O21" s="3"/>
      <c r="R21" s="3"/>
      <c r="S21" s="3"/>
    </row>
    <row r="22" spans="1:20" ht="4.5" customHeight="1">
      <c r="E22" s="10"/>
      <c r="F22" s="42"/>
      <c r="I22" s="131"/>
      <c r="J22" s="159"/>
      <c r="K22" s="160"/>
      <c r="L22" s="159"/>
      <c r="M22" s="159"/>
      <c r="O22" s="3"/>
      <c r="R22" s="3"/>
      <c r="S22" s="3"/>
    </row>
    <row r="23" spans="1:20" ht="4.5" customHeight="1" thickBot="1">
      <c r="E23" s="10"/>
      <c r="F23" s="42"/>
      <c r="I23" s="131"/>
      <c r="J23" s="159"/>
      <c r="K23" s="160"/>
      <c r="L23" s="159"/>
      <c r="M23" s="159"/>
      <c r="O23" s="3"/>
      <c r="R23" s="3"/>
      <c r="S23" s="3"/>
    </row>
    <row r="24" spans="1:20" ht="21" customHeight="1" thickBot="1">
      <c r="A24" s="109" t="s">
        <v>116</v>
      </c>
      <c r="B24" s="110"/>
      <c r="C24" s="110"/>
      <c r="D24" s="110"/>
      <c r="E24" s="111"/>
      <c r="F24" s="112"/>
      <c r="G24" s="113"/>
      <c r="H24" s="82"/>
      <c r="I24" s="132">
        <f>SUM(I16:I20)</f>
        <v>0</v>
      </c>
      <c r="J24" s="157"/>
      <c r="K24" s="164"/>
      <c r="L24" s="165"/>
      <c r="M24" s="165"/>
      <c r="N24" s="114"/>
      <c r="P24" s="94"/>
    </row>
    <row r="25" spans="1:20" s="18" customFormat="1" ht="9" customHeight="1">
      <c r="G25" s="120"/>
      <c r="H25" s="9"/>
      <c r="I25" s="133"/>
      <c r="K25" s="115"/>
      <c r="L25" s="116"/>
      <c r="M25" s="116"/>
      <c r="N25" s="6"/>
      <c r="O25" s="117"/>
      <c r="P25" s="117"/>
      <c r="Q25" s="117"/>
      <c r="R25" s="117"/>
      <c r="S25" s="117"/>
      <c r="T25" s="117"/>
    </row>
    <row r="26" spans="1:20" s="23" customFormat="1" ht="11.1" customHeight="1">
      <c r="E26" s="24"/>
      <c r="G26" s="24"/>
      <c r="H26" s="25"/>
      <c r="I26" s="22"/>
      <c r="K26" s="27"/>
    </row>
    <row r="27" spans="1:20" s="23" customFormat="1" ht="11.1" customHeight="1">
      <c r="E27" s="24"/>
      <c r="G27" s="24"/>
      <c r="H27" s="25"/>
      <c r="I27" s="50"/>
      <c r="K27" s="27"/>
    </row>
    <row r="28" spans="1:20" ht="15" customHeight="1">
      <c r="I28" s="10"/>
    </row>
    <row r="37" spans="9:9" ht="15" customHeight="1">
      <c r="I37" s="51"/>
    </row>
    <row r="38" spans="9:9" ht="15" customHeight="1">
      <c r="I38" s="9"/>
    </row>
    <row r="39" spans="9:9" ht="15" customHeight="1">
      <c r="I39" s="9"/>
    </row>
    <row r="40" spans="9:9" ht="15" customHeight="1">
      <c r="I40" s="52"/>
    </row>
    <row r="41" spans="9:9" ht="15" customHeight="1">
      <c r="I41" s="9"/>
    </row>
    <row r="42" spans="9:9" ht="15" customHeight="1">
      <c r="I42" s="51"/>
    </row>
    <row r="43" spans="9:9" ht="15" customHeight="1">
      <c r="I43" s="9"/>
    </row>
    <row r="44" spans="9:9" ht="15" customHeight="1">
      <c r="I44" s="53"/>
    </row>
    <row r="45" spans="9:9" ht="15" customHeight="1">
      <c r="I45" s="22"/>
    </row>
    <row r="46" spans="9:9" ht="15" customHeight="1">
      <c r="I46" s="22"/>
    </row>
    <row r="47" spans="9:9" ht="15" customHeight="1">
      <c r="I47" s="43"/>
    </row>
    <row r="48" spans="9:9" ht="15" customHeight="1">
      <c r="I48" s="54"/>
    </row>
    <row r="49" spans="9:9" ht="15" customHeight="1">
      <c r="I49" s="9"/>
    </row>
    <row r="50" spans="9:9" ht="15" customHeight="1">
      <c r="I50" s="8"/>
    </row>
    <row r="51" spans="9:9" ht="15" customHeight="1">
      <c r="I51" s="47"/>
    </row>
    <row r="52" spans="9:9" ht="15" customHeight="1">
      <c r="I52" s="52"/>
    </row>
    <row r="53" spans="9:9" ht="15" customHeight="1">
      <c r="I53" s="55"/>
    </row>
  </sheetData>
  <mergeCells count="3">
    <mergeCell ref="C16:G16"/>
    <mergeCell ref="C18:G18"/>
    <mergeCell ref="C20:G20"/>
  </mergeCells>
  <phoneticPr fontId="11" type="noConversion"/>
  <printOptions horizontalCentered="1"/>
  <pageMargins left="0.6692913385826772" right="0.35433070866141736" top="0.59055118110236227" bottom="0.59055118110236227" header="0.31496062992125984" footer="0.51181102362204722"/>
  <pageSetup paperSize="9" scale="95" orientation="portrait" r:id="rId1"/>
  <headerFooter alignWithMargins="0">
    <oddFooter>&amp;C&amp;"Arial,Obyčejné"&amp;8&amp;P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2833D-4C4F-4463-8375-3BAA5C7BB6CA}">
  <sheetPr>
    <pageSetUpPr fitToPage="1"/>
  </sheetPr>
  <dimension ref="A1:O63"/>
  <sheetViews>
    <sheetView showGridLines="0" zoomScale="90" zoomScaleNormal="90" workbookViewId="0">
      <selection activeCell="G20" sqref="G20"/>
    </sheetView>
  </sheetViews>
  <sheetFormatPr defaultColWidth="10.85546875" defaultRowHeight="15" customHeight="1"/>
  <cols>
    <col min="1" max="1" width="4.28515625" style="1" customWidth="1"/>
    <col min="2" max="2" width="18.28515625" style="1" customWidth="1"/>
    <col min="3" max="3" width="49.7109375" style="1" customWidth="1"/>
    <col min="4" max="4" width="17.85546875" style="2" customWidth="1"/>
    <col min="5" max="5" width="24.140625" style="1" customWidth="1"/>
    <col min="6" max="6" width="7.42578125" style="2" customWidth="1"/>
    <col min="7" max="7" width="14.7109375" style="1" customWidth="1"/>
    <col min="8" max="8" width="17.42578125" style="1" customWidth="1"/>
    <col min="9" max="9" width="5.7109375" style="1" customWidth="1"/>
    <col min="10" max="16384" width="10.85546875" style="1"/>
  </cols>
  <sheetData>
    <row r="1" spans="1:15" s="19" customFormat="1" ht="33" customHeight="1">
      <c r="A1" s="126" t="s">
        <v>13</v>
      </c>
      <c r="B1" s="70"/>
      <c r="C1" s="137"/>
      <c r="D1" s="71"/>
      <c r="E1" s="68"/>
      <c r="F1" s="69"/>
      <c r="G1" s="68"/>
      <c r="H1" s="68"/>
      <c r="I1" s="68"/>
    </row>
    <row r="2" spans="1:15" s="19" customFormat="1" ht="3" customHeight="1">
      <c r="A2" s="20"/>
      <c r="C2" s="136"/>
      <c r="D2" s="21"/>
      <c r="F2" s="21"/>
    </row>
    <row r="3" spans="1:15" s="19" customFormat="1" ht="21" customHeight="1">
      <c r="A3" s="127" t="s">
        <v>14</v>
      </c>
      <c r="B3" s="77"/>
      <c r="C3" s="138"/>
      <c r="D3" s="78"/>
      <c r="E3" s="77"/>
      <c r="F3" s="78"/>
      <c r="G3" s="77"/>
      <c r="H3" s="87"/>
      <c r="I3" s="87"/>
    </row>
    <row r="4" spans="1:15" s="11" customFormat="1" ht="1.5" customHeight="1">
      <c r="A4" s="28"/>
      <c r="B4" s="29"/>
      <c r="C4" s="29"/>
      <c r="D4" s="30"/>
      <c r="E4" s="29"/>
      <c r="F4" s="30"/>
      <c r="G4" s="29"/>
      <c r="H4" s="29"/>
      <c r="I4" s="1"/>
    </row>
    <row r="5" spans="1:15" s="11" customFormat="1" ht="3" customHeight="1">
      <c r="A5" s="88"/>
      <c r="B5" s="89"/>
      <c r="C5" s="89"/>
      <c r="D5" s="90"/>
      <c r="E5" s="89"/>
      <c r="F5" s="90"/>
      <c r="G5" s="89"/>
      <c r="H5" s="89"/>
      <c r="I5" s="89"/>
    </row>
    <row r="6" spans="1:15" s="12" customFormat="1" ht="18.75" customHeight="1">
      <c r="A6" s="31" t="s">
        <v>12</v>
      </c>
      <c r="D6" s="32"/>
      <c r="F6" s="32"/>
      <c r="H6" s="33"/>
      <c r="I6" s="50"/>
    </row>
    <row r="7" spans="1:15" ht="3.6" customHeight="1">
      <c r="A7" s="34"/>
      <c r="B7" s="34"/>
      <c r="C7" s="34"/>
      <c r="D7" s="35"/>
      <c r="E7" s="34"/>
      <c r="F7" s="35"/>
      <c r="G7" s="34"/>
      <c r="H7" s="34"/>
      <c r="I7" s="34"/>
    </row>
    <row r="8" spans="1:15" ht="24" customHeight="1">
      <c r="A8" s="139" t="s">
        <v>16</v>
      </c>
      <c r="G8" s="4"/>
      <c r="H8" s="142"/>
      <c r="I8" s="142"/>
    </row>
    <row r="9" spans="1:15" ht="14.25" customHeight="1">
      <c r="G9" s="4"/>
      <c r="H9" s="124"/>
      <c r="I9" s="140"/>
    </row>
    <row r="10" spans="1:15" ht="3" customHeight="1">
      <c r="A10" s="46"/>
      <c r="B10" s="44"/>
      <c r="C10" s="44"/>
      <c r="D10" s="45"/>
      <c r="E10" s="45"/>
      <c r="F10" s="45"/>
      <c r="G10" s="44"/>
      <c r="H10" s="96"/>
      <c r="I10" s="96"/>
    </row>
    <row r="11" spans="1:15" s="40" customFormat="1" ht="30" customHeight="1">
      <c r="A11" s="37" t="s">
        <v>0</v>
      </c>
      <c r="B11" s="38" t="s">
        <v>2</v>
      </c>
      <c r="C11" s="37" t="s">
        <v>1</v>
      </c>
      <c r="D11" s="37" t="s">
        <v>9</v>
      </c>
      <c r="E11" s="37" t="s">
        <v>10</v>
      </c>
      <c r="F11" s="37" t="s">
        <v>6</v>
      </c>
      <c r="G11" s="39" t="s">
        <v>7</v>
      </c>
      <c r="H11" s="39" t="s">
        <v>3</v>
      </c>
      <c r="I11" s="61" t="s">
        <v>15</v>
      </c>
      <c r="J11" s="58"/>
      <c r="K11" s="58"/>
      <c r="L11" s="58"/>
      <c r="M11" s="58"/>
      <c r="N11" s="58"/>
    </row>
    <row r="12" spans="1:15" ht="24" customHeight="1">
      <c r="A12" s="148"/>
      <c r="B12" s="152" t="s">
        <v>51</v>
      </c>
      <c r="C12" s="153"/>
      <c r="D12" s="153"/>
      <c r="E12" s="122"/>
      <c r="F12" s="122"/>
      <c r="G12" s="122"/>
      <c r="H12" s="123"/>
      <c r="I12" s="97"/>
      <c r="J12" s="57"/>
      <c r="K12" s="57"/>
      <c r="L12" s="57"/>
      <c r="M12" s="57"/>
      <c r="N12" s="57"/>
      <c r="O12" s="57"/>
    </row>
    <row r="13" spans="1:15" ht="5.25" customHeight="1">
      <c r="A13" s="46"/>
      <c r="B13" s="44"/>
      <c r="C13" s="98"/>
      <c r="D13" s="99"/>
      <c r="E13" s="98"/>
      <c r="F13" s="99"/>
      <c r="G13" s="98"/>
      <c r="H13" s="44"/>
      <c r="I13" s="97"/>
    </row>
    <row r="14" spans="1:15" s="5" customFormat="1" ht="45.75" customHeight="1">
      <c r="A14" s="56" t="s">
        <v>8</v>
      </c>
      <c r="B14" s="125" t="s">
        <v>17</v>
      </c>
      <c r="C14" s="102" t="s">
        <v>18</v>
      </c>
      <c r="D14" s="101"/>
      <c r="E14" s="101"/>
      <c r="F14" s="103">
        <v>32.700000000000003</v>
      </c>
      <c r="G14" s="104">
        <v>0</v>
      </c>
      <c r="H14" s="105">
        <f t="shared" ref="H14:H17" si="0">SUM(F14*G14)</f>
        <v>0</v>
      </c>
      <c r="I14" s="67">
        <v>0.21</v>
      </c>
    </row>
    <row r="15" spans="1:15" s="5" customFormat="1" ht="45.75" customHeight="1">
      <c r="A15" s="118">
        <f>A14+1</f>
        <v>2</v>
      </c>
      <c r="B15" s="125" t="s">
        <v>20</v>
      </c>
      <c r="C15" s="102" t="s">
        <v>42</v>
      </c>
      <c r="D15" s="101"/>
      <c r="E15" s="101"/>
      <c r="F15" s="103">
        <v>32.700000000000003</v>
      </c>
      <c r="G15" s="104">
        <v>0</v>
      </c>
      <c r="H15" s="128">
        <f t="shared" si="0"/>
        <v>0</v>
      </c>
      <c r="I15" s="67">
        <v>0.21</v>
      </c>
    </row>
    <row r="16" spans="1:15" s="5" customFormat="1" ht="45.75" customHeight="1">
      <c r="A16" s="118">
        <f>A15+1</f>
        <v>3</v>
      </c>
      <c r="B16" s="125" t="s">
        <v>21</v>
      </c>
      <c r="C16" s="102" t="s">
        <v>19</v>
      </c>
      <c r="D16" s="101"/>
      <c r="E16" s="101"/>
      <c r="F16" s="103">
        <v>32.700000000000003</v>
      </c>
      <c r="G16" s="104">
        <v>0</v>
      </c>
      <c r="H16" s="128">
        <f t="shared" si="0"/>
        <v>0</v>
      </c>
      <c r="I16" s="67">
        <v>0.21</v>
      </c>
    </row>
    <row r="17" spans="1:9" s="5" customFormat="1" ht="45.75" customHeight="1">
      <c r="A17" s="118">
        <f t="shared" ref="A17:A31" si="1">A16+1</f>
        <v>4</v>
      </c>
      <c r="B17" s="125" t="s">
        <v>22</v>
      </c>
      <c r="C17" s="102" t="s">
        <v>23</v>
      </c>
      <c r="D17" s="101" t="s">
        <v>36</v>
      </c>
      <c r="E17" s="101" t="s">
        <v>24</v>
      </c>
      <c r="F17" s="103">
        <v>26.7</v>
      </c>
      <c r="G17" s="104">
        <v>0</v>
      </c>
      <c r="H17" s="128">
        <f t="shared" si="0"/>
        <v>0</v>
      </c>
      <c r="I17" s="67">
        <v>0.21</v>
      </c>
    </row>
    <row r="18" spans="1:9" s="5" customFormat="1" ht="45.75" customHeight="1">
      <c r="A18" s="118">
        <f>A17+1</f>
        <v>5</v>
      </c>
      <c r="B18" s="125" t="s">
        <v>26</v>
      </c>
      <c r="C18" s="102" t="s">
        <v>25</v>
      </c>
      <c r="D18" s="101"/>
      <c r="E18" s="101"/>
      <c r="F18" s="103">
        <v>25.4</v>
      </c>
      <c r="G18" s="104">
        <v>0</v>
      </c>
      <c r="H18" s="128">
        <f t="shared" ref="H18:H21" si="2">SUM(F18*G18)</f>
        <v>0</v>
      </c>
      <c r="I18" s="67">
        <v>0.21</v>
      </c>
    </row>
    <row r="19" spans="1:9" s="5" customFormat="1" ht="45.75" customHeight="1">
      <c r="A19" s="118">
        <f t="shared" si="1"/>
        <v>6</v>
      </c>
      <c r="B19" s="125" t="s">
        <v>29</v>
      </c>
      <c r="C19" s="102" t="s">
        <v>27</v>
      </c>
      <c r="D19" s="101" t="s">
        <v>28</v>
      </c>
      <c r="E19" s="101" t="s">
        <v>30</v>
      </c>
      <c r="F19" s="103">
        <v>22</v>
      </c>
      <c r="G19" s="104">
        <v>0</v>
      </c>
      <c r="H19" s="128">
        <f t="shared" si="2"/>
        <v>0</v>
      </c>
      <c r="I19" s="67">
        <v>0.21</v>
      </c>
    </row>
    <row r="20" spans="1:9" s="5" customFormat="1" ht="45.75" customHeight="1">
      <c r="A20" s="118">
        <f>A19+1</f>
        <v>7</v>
      </c>
      <c r="B20" s="125" t="s">
        <v>31</v>
      </c>
      <c r="C20" s="102" t="s">
        <v>110</v>
      </c>
      <c r="D20" s="101"/>
      <c r="E20" s="101"/>
      <c r="F20" s="103">
        <v>22</v>
      </c>
      <c r="G20" s="104">
        <v>0</v>
      </c>
      <c r="H20" s="128">
        <f t="shared" si="2"/>
        <v>0</v>
      </c>
      <c r="I20" s="67">
        <v>0.21</v>
      </c>
    </row>
    <row r="21" spans="1:9" s="5" customFormat="1" ht="45.75" customHeight="1">
      <c r="A21" s="118">
        <f t="shared" si="1"/>
        <v>8</v>
      </c>
      <c r="B21" s="125" t="s">
        <v>33</v>
      </c>
      <c r="C21" s="102" t="s">
        <v>32</v>
      </c>
      <c r="D21" s="101" t="s">
        <v>35</v>
      </c>
      <c r="E21" s="101" t="s">
        <v>34</v>
      </c>
      <c r="F21" s="103">
        <v>8</v>
      </c>
      <c r="G21" s="104">
        <v>0</v>
      </c>
      <c r="H21" s="128">
        <f t="shared" si="2"/>
        <v>0</v>
      </c>
      <c r="I21" s="67">
        <v>0.21</v>
      </c>
    </row>
    <row r="22" spans="1:9" s="5" customFormat="1" ht="45.75" customHeight="1">
      <c r="A22" s="118">
        <f>A21+1</f>
        <v>9</v>
      </c>
      <c r="B22" s="125" t="s">
        <v>38</v>
      </c>
      <c r="C22" s="102" t="s">
        <v>37</v>
      </c>
      <c r="D22" s="101"/>
      <c r="E22" s="101"/>
      <c r="F22" s="103">
        <v>7.3</v>
      </c>
      <c r="G22" s="104">
        <v>0</v>
      </c>
      <c r="H22" s="128">
        <f t="shared" ref="H22:H23" si="3">SUM(F22*G22)</f>
        <v>0</v>
      </c>
      <c r="I22" s="67">
        <v>0.21</v>
      </c>
    </row>
    <row r="23" spans="1:9" s="5" customFormat="1" ht="45" customHeight="1">
      <c r="A23" s="118">
        <f t="shared" si="1"/>
        <v>10</v>
      </c>
      <c r="B23" s="125" t="s">
        <v>22</v>
      </c>
      <c r="C23" s="102" t="s">
        <v>39</v>
      </c>
      <c r="D23" s="101" t="s">
        <v>36</v>
      </c>
      <c r="E23" s="101" t="s">
        <v>24</v>
      </c>
      <c r="F23" s="103">
        <v>10</v>
      </c>
      <c r="G23" s="104">
        <v>0</v>
      </c>
      <c r="H23" s="128">
        <f t="shared" si="3"/>
        <v>0</v>
      </c>
      <c r="I23" s="67">
        <v>0.21</v>
      </c>
    </row>
    <row r="24" spans="1:9" s="5" customFormat="1" ht="45" customHeight="1">
      <c r="A24" s="118">
        <f t="shared" si="1"/>
        <v>11</v>
      </c>
      <c r="B24" s="125" t="s">
        <v>40</v>
      </c>
      <c r="C24" s="102" t="s">
        <v>41</v>
      </c>
      <c r="D24" s="101" t="s">
        <v>5</v>
      </c>
      <c r="E24" s="101" t="s">
        <v>5</v>
      </c>
      <c r="F24" s="103">
        <v>8.4</v>
      </c>
      <c r="G24" s="104">
        <v>0</v>
      </c>
      <c r="H24" s="128">
        <f t="shared" ref="H24" si="4">SUM(F24*G24)</f>
        <v>0</v>
      </c>
      <c r="I24" s="67">
        <v>0.21</v>
      </c>
    </row>
    <row r="25" spans="1:9" s="5" customFormat="1" ht="45" customHeight="1">
      <c r="A25" s="118">
        <f t="shared" si="1"/>
        <v>12</v>
      </c>
      <c r="B25" s="125" t="s">
        <v>103</v>
      </c>
      <c r="C25" s="102" t="s">
        <v>108</v>
      </c>
      <c r="D25" s="101" t="s">
        <v>5</v>
      </c>
      <c r="E25" s="101" t="s">
        <v>104</v>
      </c>
      <c r="F25" s="103">
        <v>1</v>
      </c>
      <c r="G25" s="104">
        <v>0</v>
      </c>
      <c r="H25" s="128">
        <f t="shared" ref="H25" si="5">SUM(F25*G25)</f>
        <v>0</v>
      </c>
      <c r="I25" s="67">
        <v>0.21</v>
      </c>
    </row>
    <row r="26" spans="1:9" s="5" customFormat="1" ht="45" customHeight="1">
      <c r="A26" s="118">
        <f t="shared" si="1"/>
        <v>13</v>
      </c>
      <c r="B26" s="125" t="s">
        <v>105</v>
      </c>
      <c r="C26" s="102" t="s">
        <v>109</v>
      </c>
      <c r="D26" s="101" t="s">
        <v>106</v>
      </c>
      <c r="E26" s="101" t="s">
        <v>107</v>
      </c>
      <c r="F26" s="103">
        <v>1</v>
      </c>
      <c r="G26" s="104">
        <v>0</v>
      </c>
      <c r="H26" s="128">
        <f t="shared" ref="H26:H29" si="6">SUM(F26*G26)</f>
        <v>0</v>
      </c>
      <c r="I26" s="67">
        <v>0.21</v>
      </c>
    </row>
    <row r="27" spans="1:9" s="5" customFormat="1" ht="45" customHeight="1">
      <c r="A27" s="118">
        <f t="shared" si="1"/>
        <v>14</v>
      </c>
      <c r="B27" s="125" t="s">
        <v>43</v>
      </c>
      <c r="C27" s="102" t="s">
        <v>45</v>
      </c>
      <c r="D27" s="101"/>
      <c r="E27" s="101" t="s">
        <v>44</v>
      </c>
      <c r="F27" s="103">
        <v>1</v>
      </c>
      <c r="G27" s="104">
        <v>0</v>
      </c>
      <c r="H27" s="128">
        <f t="shared" si="6"/>
        <v>0</v>
      </c>
      <c r="I27" s="67">
        <v>0.21</v>
      </c>
    </row>
    <row r="28" spans="1:9" s="5" customFormat="1" ht="45" customHeight="1">
      <c r="A28" s="118">
        <f t="shared" si="1"/>
        <v>15</v>
      </c>
      <c r="B28" s="125" t="s">
        <v>46</v>
      </c>
      <c r="C28" s="102" t="s">
        <v>47</v>
      </c>
      <c r="D28" s="101"/>
      <c r="E28" s="101" t="s">
        <v>44</v>
      </c>
      <c r="F28" s="103">
        <v>1</v>
      </c>
      <c r="G28" s="104">
        <v>0</v>
      </c>
      <c r="H28" s="128">
        <f t="shared" si="6"/>
        <v>0</v>
      </c>
      <c r="I28" s="67">
        <v>0.21</v>
      </c>
    </row>
    <row r="29" spans="1:9" s="5" customFormat="1" ht="45" customHeight="1">
      <c r="A29" s="118">
        <f t="shared" si="1"/>
        <v>16</v>
      </c>
      <c r="B29" s="125" t="s">
        <v>48</v>
      </c>
      <c r="C29" s="102" t="s">
        <v>49</v>
      </c>
      <c r="D29" s="101"/>
      <c r="E29" s="101"/>
      <c r="F29" s="103">
        <v>32.700000000000003</v>
      </c>
      <c r="G29" s="104">
        <v>0</v>
      </c>
      <c r="H29" s="128">
        <f t="shared" si="6"/>
        <v>0</v>
      </c>
      <c r="I29" s="67">
        <v>0.21</v>
      </c>
    </row>
    <row r="30" spans="1:9" s="5" customFormat="1" ht="45" customHeight="1">
      <c r="A30" s="118">
        <f t="shared" si="1"/>
        <v>17</v>
      </c>
      <c r="B30" s="125" t="s">
        <v>54</v>
      </c>
      <c r="C30" s="102" t="s">
        <v>55</v>
      </c>
      <c r="D30" s="101" t="s">
        <v>56</v>
      </c>
      <c r="E30" s="101"/>
      <c r="F30" s="103">
        <v>105</v>
      </c>
      <c r="G30" s="104">
        <v>0</v>
      </c>
      <c r="H30" s="128">
        <f t="shared" ref="H30" si="7">SUM(F30*G30)</f>
        <v>0</v>
      </c>
      <c r="I30" s="67">
        <v>0.21</v>
      </c>
    </row>
    <row r="31" spans="1:9" s="5" customFormat="1" ht="45" customHeight="1">
      <c r="A31" s="118">
        <f t="shared" si="1"/>
        <v>18</v>
      </c>
      <c r="B31" s="125"/>
      <c r="C31" s="141" t="s">
        <v>50</v>
      </c>
      <c r="D31" s="101"/>
      <c r="E31" s="101"/>
      <c r="F31" s="103"/>
      <c r="G31" s="104">
        <v>0</v>
      </c>
      <c r="H31" s="128">
        <f t="shared" ref="H31" si="8">SUM(F31*G31)</f>
        <v>0</v>
      </c>
      <c r="I31" s="67">
        <v>0.21</v>
      </c>
    </row>
    <row r="32" spans="1:9" ht="6" customHeight="1" thickBot="1">
      <c r="H32" s="10"/>
      <c r="I32" s="59"/>
    </row>
    <row r="33" spans="1:10" ht="26.25" customHeight="1" thickBot="1">
      <c r="A33" s="66"/>
      <c r="B33" s="121" t="s">
        <v>52</v>
      </c>
      <c r="C33" s="106"/>
      <c r="D33" s="107"/>
      <c r="E33" s="106"/>
      <c r="F33" s="106"/>
      <c r="G33" s="108"/>
      <c r="H33" s="129">
        <f>SUM(H14:H32)</f>
        <v>0</v>
      </c>
      <c r="I33" s="63"/>
    </row>
    <row r="34" spans="1:10" ht="6" customHeight="1">
      <c r="H34" s="10"/>
      <c r="I34" s="59"/>
    </row>
    <row r="35" spans="1:10" s="5" customFormat="1" ht="7.5" customHeight="1">
      <c r="A35" s="93"/>
      <c r="B35" s="93"/>
      <c r="C35" s="93"/>
      <c r="D35" s="93"/>
      <c r="E35" s="93"/>
      <c r="F35" s="93"/>
      <c r="G35" s="93"/>
      <c r="H35" s="93"/>
      <c r="I35" s="93"/>
      <c r="J35" s="92"/>
    </row>
    <row r="36" spans="1:10" s="23" customFormat="1" ht="11.1" customHeight="1">
      <c r="D36" s="24"/>
      <c r="F36" s="24"/>
      <c r="G36" s="25"/>
      <c r="H36" s="22"/>
      <c r="I36" s="59"/>
    </row>
    <row r="37" spans="1:10" s="7" customFormat="1" ht="12" customHeight="1">
      <c r="A37" s="1"/>
      <c r="B37" s="5"/>
      <c r="C37" s="6"/>
      <c r="D37" s="36"/>
      <c r="E37" s="6"/>
      <c r="F37" s="143"/>
      <c r="G37" s="144"/>
      <c r="H37" s="10"/>
      <c r="I37" s="65"/>
    </row>
    <row r="38" spans="1:10" ht="15" customHeight="1">
      <c r="G38" s="145"/>
      <c r="H38" s="146"/>
      <c r="I38" s="59"/>
    </row>
    <row r="39" spans="1:10" ht="15" customHeight="1">
      <c r="G39" s="147"/>
      <c r="H39" s="95"/>
      <c r="I39" s="59"/>
    </row>
    <row r="40" spans="1:10" ht="15" customHeight="1">
      <c r="I40" s="59"/>
    </row>
    <row r="41" spans="1:10" ht="15" customHeight="1">
      <c r="I41" s="9"/>
    </row>
    <row r="42" spans="1:10" ht="15" customHeight="1">
      <c r="I42" s="59"/>
    </row>
    <row r="43" spans="1:10" ht="15" customHeight="1">
      <c r="I43" s="65"/>
    </row>
    <row r="44" spans="1:10" ht="15" customHeight="1">
      <c r="I44" s="8"/>
    </row>
    <row r="45" spans="1:10" ht="15" customHeight="1">
      <c r="I45" s="65"/>
    </row>
    <row r="46" spans="1:10" ht="15" customHeight="1">
      <c r="I46" s="9"/>
    </row>
    <row r="47" spans="1:10" ht="15" customHeight="1">
      <c r="I47" s="62"/>
    </row>
    <row r="48" spans="1:10" ht="15" customHeight="1">
      <c r="I48" s="9"/>
    </row>
    <row r="49" spans="9:9" ht="15" customHeight="1">
      <c r="I49" s="9"/>
    </row>
    <row r="50" spans="9:9" ht="15" customHeight="1">
      <c r="I50" s="8"/>
    </row>
    <row r="51" spans="9:9" ht="15" customHeight="1">
      <c r="I51" s="49"/>
    </row>
    <row r="52" spans="9:9" ht="15" customHeight="1">
      <c r="I52" s="8"/>
    </row>
    <row r="55" spans="9:9" ht="15" customHeight="1">
      <c r="I55" s="22"/>
    </row>
    <row r="56" spans="9:9" ht="15" customHeight="1">
      <c r="I56" s="22"/>
    </row>
    <row r="57" spans="9:9" ht="15" customHeight="1">
      <c r="I57" s="48"/>
    </row>
    <row r="58" spans="9:9" ht="15" customHeight="1">
      <c r="I58" s="49"/>
    </row>
    <row r="59" spans="9:9" ht="15" customHeight="1">
      <c r="I59" s="64"/>
    </row>
    <row r="60" spans="9:9" ht="15" customHeight="1">
      <c r="I60" s="22"/>
    </row>
    <row r="61" spans="9:9" ht="15" customHeight="1">
      <c r="I61" s="22"/>
    </row>
    <row r="62" spans="9:9" ht="15" customHeight="1">
      <c r="I62" s="10"/>
    </row>
    <row r="63" spans="9:9" ht="15" customHeight="1">
      <c r="I63" s="10"/>
    </row>
  </sheetData>
  <protectedRanges>
    <protectedRange password="CCFA" sqref="I51" name="Oblast1_1_2"/>
    <protectedRange password="CCFA" sqref="I57:I59" name="Oblast1_1_1_1"/>
  </protectedRanges>
  <mergeCells count="1">
    <mergeCell ref="B12:D12"/>
  </mergeCells>
  <printOptions horizontalCentered="1"/>
  <pageMargins left="0.6692913385826772" right="0.35433070866141736" top="0.59055118110236227" bottom="0.59055118110236227" header="0.31496062992125984" footer="0.51181102362204722"/>
  <pageSetup paperSize="9" scale="64" orientation="portrait" r:id="rId1"/>
  <headerFooter alignWithMargins="0">
    <oddFooter>&amp;C&amp;"Arial,Obyčejné"&amp;8&amp;P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78A20-BA49-49F4-9E36-136B8BE5C89E}">
  <sheetPr>
    <pageSetUpPr fitToPage="1"/>
  </sheetPr>
  <dimension ref="A1:N63"/>
  <sheetViews>
    <sheetView showGridLines="0" tabSelected="1" zoomScale="90" zoomScaleNormal="90" workbookViewId="0">
      <selection activeCell="G15" sqref="G15"/>
    </sheetView>
  </sheetViews>
  <sheetFormatPr defaultColWidth="10.85546875" defaultRowHeight="15" customHeight="1"/>
  <cols>
    <col min="1" max="1" width="4.28515625" style="1" customWidth="1"/>
    <col min="2" max="2" width="18.28515625" style="1" customWidth="1"/>
    <col min="3" max="3" width="49.7109375" style="1" customWidth="1"/>
    <col min="4" max="4" width="17.85546875" style="2" customWidth="1"/>
    <col min="5" max="5" width="24.140625" style="1" customWidth="1"/>
    <col min="6" max="6" width="7.42578125" style="2" customWidth="1"/>
    <col min="7" max="7" width="14.7109375" style="1" customWidth="1"/>
    <col min="8" max="8" width="17.42578125" style="1" customWidth="1"/>
    <col min="9" max="9" width="5.7109375" style="1" customWidth="1"/>
    <col min="10" max="16384" width="10.85546875" style="1"/>
  </cols>
  <sheetData>
    <row r="1" spans="1:14" s="19" customFormat="1" ht="33" customHeight="1">
      <c r="A1" s="126" t="s">
        <v>13</v>
      </c>
      <c r="B1" s="70"/>
      <c r="C1" s="137"/>
      <c r="D1" s="71"/>
      <c r="E1" s="68"/>
      <c r="F1" s="69"/>
      <c r="G1" s="68"/>
      <c r="H1" s="68"/>
      <c r="I1" s="68"/>
    </row>
    <row r="2" spans="1:14" s="19" customFormat="1" ht="3" customHeight="1">
      <c r="A2" s="20"/>
      <c r="C2" s="136"/>
      <c r="D2" s="21"/>
      <c r="F2" s="21"/>
    </row>
    <row r="3" spans="1:14" s="19" customFormat="1" ht="21" customHeight="1">
      <c r="A3" s="127" t="s">
        <v>14</v>
      </c>
      <c r="B3" s="77"/>
      <c r="C3" s="138"/>
      <c r="D3" s="78"/>
      <c r="E3" s="77"/>
      <c r="F3" s="78"/>
      <c r="G3" s="77"/>
      <c r="H3" s="87"/>
      <c r="I3" s="87"/>
    </row>
    <row r="4" spans="1:14" s="11" customFormat="1" ht="1.5" customHeight="1">
      <c r="A4" s="28"/>
      <c r="B4" s="29"/>
      <c r="C4" s="29"/>
      <c r="D4" s="30"/>
      <c r="E4" s="29"/>
      <c r="F4" s="30"/>
      <c r="G4" s="29"/>
      <c r="H4" s="29"/>
      <c r="I4" s="1"/>
    </row>
    <row r="5" spans="1:14" s="11" customFormat="1" ht="3" customHeight="1">
      <c r="A5" s="88"/>
      <c r="B5" s="89"/>
      <c r="C5" s="89"/>
      <c r="D5" s="90"/>
      <c r="E5" s="89"/>
      <c r="F5" s="90"/>
      <c r="G5" s="89"/>
      <c r="H5" s="89"/>
      <c r="I5" s="89"/>
    </row>
    <row r="6" spans="1:14" s="12" customFormat="1" ht="18.75" customHeight="1">
      <c r="A6" s="31" t="s">
        <v>12</v>
      </c>
      <c r="D6" s="32"/>
      <c r="F6" s="32"/>
      <c r="H6" s="33"/>
      <c r="I6" s="50"/>
    </row>
    <row r="7" spans="1:14" ht="3.6" customHeight="1">
      <c r="A7" s="34"/>
      <c r="B7" s="34"/>
      <c r="C7" s="34"/>
      <c r="D7" s="35"/>
      <c r="E7" s="34"/>
      <c r="F7" s="35"/>
      <c r="G7" s="34"/>
      <c r="H7" s="34"/>
      <c r="I7" s="34"/>
    </row>
    <row r="8" spans="1:14" ht="24" customHeight="1">
      <c r="A8" s="139" t="s">
        <v>16</v>
      </c>
      <c r="G8" s="4"/>
      <c r="H8" s="142"/>
      <c r="I8" s="142"/>
    </row>
    <row r="9" spans="1:14" ht="14.25" customHeight="1">
      <c r="G9" s="4"/>
      <c r="H9" s="124"/>
      <c r="I9" s="140"/>
    </row>
    <row r="10" spans="1:14" ht="3" customHeight="1">
      <c r="A10" s="46"/>
      <c r="B10" s="44"/>
      <c r="C10" s="44"/>
      <c r="D10" s="45"/>
      <c r="E10" s="45"/>
      <c r="F10" s="45"/>
      <c r="G10" s="44"/>
      <c r="H10" s="96"/>
      <c r="I10" s="96"/>
    </row>
    <row r="11" spans="1:14" s="40" customFormat="1" ht="30" customHeight="1">
      <c r="A11" s="37" t="s">
        <v>0</v>
      </c>
      <c r="B11" s="38" t="s">
        <v>2</v>
      </c>
      <c r="C11" s="37" t="s">
        <v>1</v>
      </c>
      <c r="D11" s="37" t="s">
        <v>9</v>
      </c>
      <c r="E11" s="37" t="s">
        <v>10</v>
      </c>
      <c r="F11" s="37" t="s">
        <v>6</v>
      </c>
      <c r="G11" s="39" t="s">
        <v>7</v>
      </c>
      <c r="H11" s="39" t="s">
        <v>3</v>
      </c>
      <c r="I11" s="61" t="s">
        <v>15</v>
      </c>
      <c r="J11" s="58"/>
      <c r="K11" s="58"/>
      <c r="L11" s="58"/>
      <c r="M11" s="58"/>
    </row>
    <row r="12" spans="1:14" ht="24" customHeight="1">
      <c r="A12" s="148"/>
      <c r="B12" s="152" t="s">
        <v>53</v>
      </c>
      <c r="C12" s="153"/>
      <c r="D12" s="153"/>
      <c r="E12" s="122"/>
      <c r="F12" s="122"/>
      <c r="G12" s="122"/>
      <c r="H12" s="123"/>
      <c r="I12" s="97"/>
      <c r="J12" s="57"/>
      <c r="K12" s="57"/>
      <c r="L12" s="57"/>
      <c r="M12" s="57"/>
      <c r="N12" s="57"/>
    </row>
    <row r="13" spans="1:14" ht="5.25" customHeight="1">
      <c r="A13" s="46"/>
      <c r="B13" s="44"/>
      <c r="C13" s="98"/>
      <c r="D13" s="99"/>
      <c r="E13" s="98"/>
      <c r="F13" s="99"/>
      <c r="G13" s="98"/>
      <c r="H13" s="44"/>
      <c r="I13" s="97"/>
    </row>
    <row r="14" spans="1:14" s="5" customFormat="1" ht="69" customHeight="1">
      <c r="A14" s="56" t="s">
        <v>8</v>
      </c>
      <c r="B14" s="125" t="s">
        <v>57</v>
      </c>
      <c r="C14" s="102" t="s">
        <v>115</v>
      </c>
      <c r="D14" s="101" t="s">
        <v>61</v>
      </c>
      <c r="E14" s="101"/>
      <c r="F14" s="103">
        <v>1</v>
      </c>
      <c r="G14" s="104">
        <v>0</v>
      </c>
      <c r="H14" s="105">
        <f t="shared" ref="H14:H32" si="0">SUM(F14*G14)</f>
        <v>0</v>
      </c>
      <c r="I14" s="67">
        <v>0.21</v>
      </c>
    </row>
    <row r="15" spans="1:14" s="5" customFormat="1" ht="45.75" customHeight="1">
      <c r="A15" s="118">
        <f>A14+1</f>
        <v>2</v>
      </c>
      <c r="B15" s="125" t="s">
        <v>58</v>
      </c>
      <c r="C15" s="102" t="s">
        <v>111</v>
      </c>
      <c r="D15" s="101" t="s">
        <v>59</v>
      </c>
      <c r="E15" s="101"/>
      <c r="F15" s="103">
        <v>1</v>
      </c>
      <c r="G15" s="104">
        <v>0</v>
      </c>
      <c r="H15" s="128">
        <f t="shared" si="0"/>
        <v>0</v>
      </c>
      <c r="I15" s="67">
        <v>0.21</v>
      </c>
    </row>
    <row r="16" spans="1:14" s="5" customFormat="1" ht="71.25" customHeight="1">
      <c r="A16" s="118">
        <f>A15+1</f>
        <v>3</v>
      </c>
      <c r="B16" s="125" t="s">
        <v>60</v>
      </c>
      <c r="C16" s="102" t="s">
        <v>113</v>
      </c>
      <c r="D16" s="101" t="s">
        <v>64</v>
      </c>
      <c r="E16" s="101"/>
      <c r="F16" s="103">
        <v>1</v>
      </c>
      <c r="G16" s="104">
        <v>0</v>
      </c>
      <c r="H16" s="128">
        <f t="shared" si="0"/>
        <v>0</v>
      </c>
      <c r="I16" s="67">
        <v>0.21</v>
      </c>
    </row>
    <row r="17" spans="1:9" s="5" customFormat="1" ht="60.75" customHeight="1">
      <c r="A17" s="118">
        <f t="shared" ref="A17:A32" si="1">A16+1</f>
        <v>4</v>
      </c>
      <c r="B17" s="125" t="s">
        <v>62</v>
      </c>
      <c r="C17" s="102" t="s">
        <v>114</v>
      </c>
      <c r="D17" s="101" t="s">
        <v>63</v>
      </c>
      <c r="E17" s="101"/>
      <c r="F17" s="103">
        <v>1</v>
      </c>
      <c r="G17" s="104">
        <v>0</v>
      </c>
      <c r="H17" s="128">
        <f t="shared" si="0"/>
        <v>0</v>
      </c>
      <c r="I17" s="67">
        <v>0.21</v>
      </c>
    </row>
    <row r="18" spans="1:9" s="5" customFormat="1" ht="45.75" customHeight="1">
      <c r="A18" s="118">
        <f>A17+1</f>
        <v>5</v>
      </c>
      <c r="B18" s="125" t="s">
        <v>65</v>
      </c>
      <c r="C18" s="102" t="s">
        <v>112</v>
      </c>
      <c r="D18" s="101" t="s">
        <v>63</v>
      </c>
      <c r="E18" s="101"/>
      <c r="F18" s="103">
        <v>1</v>
      </c>
      <c r="G18" s="104">
        <v>0</v>
      </c>
      <c r="H18" s="128">
        <f t="shared" si="0"/>
        <v>0</v>
      </c>
      <c r="I18" s="67">
        <v>0.21</v>
      </c>
    </row>
    <row r="19" spans="1:9" s="5" customFormat="1" ht="81" customHeight="1">
      <c r="A19" s="118">
        <f t="shared" si="1"/>
        <v>6</v>
      </c>
      <c r="B19" s="125" t="s">
        <v>95</v>
      </c>
      <c r="C19" s="102" t="s">
        <v>99</v>
      </c>
      <c r="D19" s="101" t="s">
        <v>98</v>
      </c>
      <c r="E19" s="101"/>
      <c r="F19" s="103">
        <v>1</v>
      </c>
      <c r="G19" s="104">
        <v>0</v>
      </c>
      <c r="H19" s="128">
        <f t="shared" si="0"/>
        <v>0</v>
      </c>
      <c r="I19" s="67">
        <v>0.21</v>
      </c>
    </row>
    <row r="20" spans="1:9" s="5" customFormat="1" ht="81" customHeight="1">
      <c r="A20" s="118">
        <f t="shared" si="1"/>
        <v>7</v>
      </c>
      <c r="B20" s="125" t="s">
        <v>96</v>
      </c>
      <c r="C20" s="102" t="s">
        <v>100</v>
      </c>
      <c r="D20" s="101" t="s">
        <v>101</v>
      </c>
      <c r="E20" s="101"/>
      <c r="F20" s="103">
        <v>1</v>
      </c>
      <c r="G20" s="104">
        <v>0</v>
      </c>
      <c r="H20" s="128">
        <f t="shared" ref="H20" si="2">SUM(F20*G20)</f>
        <v>0</v>
      </c>
      <c r="I20" s="67">
        <v>0.21</v>
      </c>
    </row>
    <row r="21" spans="1:9" s="5" customFormat="1" ht="81" customHeight="1">
      <c r="A21" s="118">
        <f t="shared" si="1"/>
        <v>8</v>
      </c>
      <c r="B21" s="125" t="s">
        <v>97</v>
      </c>
      <c r="C21" s="102" t="s">
        <v>102</v>
      </c>
      <c r="D21" s="101" t="s">
        <v>61</v>
      </c>
      <c r="E21" s="101"/>
      <c r="F21" s="103">
        <v>1</v>
      </c>
      <c r="G21" s="104">
        <v>0</v>
      </c>
      <c r="H21" s="128">
        <f t="shared" ref="H21" si="3">SUM(F21*G21)</f>
        <v>0</v>
      </c>
      <c r="I21" s="67">
        <v>0.21</v>
      </c>
    </row>
    <row r="22" spans="1:9" s="5" customFormat="1" ht="45.75" customHeight="1">
      <c r="A22" s="118">
        <f t="shared" si="1"/>
        <v>9</v>
      </c>
      <c r="B22" s="125" t="s">
        <v>66</v>
      </c>
      <c r="C22" s="102" t="s">
        <v>67</v>
      </c>
      <c r="D22" s="101"/>
      <c r="E22" s="101"/>
      <c r="F22" s="103">
        <v>1</v>
      </c>
      <c r="G22" s="104">
        <v>0</v>
      </c>
      <c r="H22" s="128">
        <f t="shared" si="0"/>
        <v>0</v>
      </c>
      <c r="I22" s="67">
        <v>0.21</v>
      </c>
    </row>
    <row r="23" spans="1:9" ht="6" customHeight="1" thickBot="1">
      <c r="H23" s="10"/>
      <c r="I23" s="59"/>
    </row>
    <row r="24" spans="1:9" ht="26.25" customHeight="1" thickBot="1">
      <c r="A24" s="66"/>
      <c r="B24" s="121" t="s">
        <v>93</v>
      </c>
      <c r="C24" s="106"/>
      <c r="D24" s="107"/>
      <c r="E24" s="106"/>
      <c r="F24" s="106"/>
      <c r="G24" s="108"/>
      <c r="H24" s="129">
        <f>SUM(H14:H23)</f>
        <v>0</v>
      </c>
      <c r="I24" s="63"/>
    </row>
    <row r="25" spans="1:9" ht="6" customHeight="1">
      <c r="H25" s="10"/>
      <c r="I25" s="59"/>
    </row>
    <row r="26" spans="1:9" ht="24.75" customHeight="1">
      <c r="A26" s="148"/>
      <c r="B26" s="152" t="s">
        <v>68</v>
      </c>
      <c r="C26" s="153"/>
      <c r="D26" s="153"/>
      <c r="E26" s="98"/>
      <c r="F26" s="99"/>
      <c r="G26" s="98"/>
      <c r="H26" s="44"/>
      <c r="I26" s="97"/>
    </row>
    <row r="27" spans="1:9" s="5" customFormat="1" ht="45.75" customHeight="1">
      <c r="A27" s="118">
        <f>A22+1</f>
        <v>10</v>
      </c>
      <c r="B27" s="125" t="s">
        <v>69</v>
      </c>
      <c r="C27" s="102" t="s">
        <v>70</v>
      </c>
      <c r="D27" s="101" t="s">
        <v>56</v>
      </c>
      <c r="E27" s="101" t="s">
        <v>71</v>
      </c>
      <c r="F27" s="103">
        <v>1</v>
      </c>
      <c r="G27" s="104">
        <v>0</v>
      </c>
      <c r="H27" s="128">
        <f t="shared" si="0"/>
        <v>0</v>
      </c>
      <c r="I27" s="67">
        <v>0.21</v>
      </c>
    </row>
    <row r="28" spans="1:9" s="5" customFormat="1" ht="45.75" customHeight="1">
      <c r="A28" s="118">
        <f>A27+1</f>
        <v>11</v>
      </c>
      <c r="B28" s="125" t="s">
        <v>82</v>
      </c>
      <c r="C28" s="102" t="s">
        <v>83</v>
      </c>
      <c r="D28" s="101" t="s">
        <v>35</v>
      </c>
      <c r="E28" s="101" t="s">
        <v>84</v>
      </c>
      <c r="F28" s="103">
        <v>1</v>
      </c>
      <c r="G28" s="104">
        <v>0</v>
      </c>
      <c r="H28" s="128">
        <f t="shared" si="0"/>
        <v>0</v>
      </c>
      <c r="I28" s="67">
        <v>0.21</v>
      </c>
    </row>
    <row r="29" spans="1:9" s="5" customFormat="1" ht="45" customHeight="1">
      <c r="A29" s="118">
        <f t="shared" si="1"/>
        <v>12</v>
      </c>
      <c r="B29" s="125" t="s">
        <v>75</v>
      </c>
      <c r="C29" s="102" t="s">
        <v>76</v>
      </c>
      <c r="D29" s="101" t="s">
        <v>81</v>
      </c>
      <c r="E29" s="101" t="s">
        <v>79</v>
      </c>
      <c r="F29" s="103">
        <v>1</v>
      </c>
      <c r="G29" s="104">
        <v>0</v>
      </c>
      <c r="H29" s="128">
        <f t="shared" si="0"/>
        <v>0</v>
      </c>
      <c r="I29" s="67">
        <v>0.21</v>
      </c>
    </row>
    <row r="30" spans="1:9" s="5" customFormat="1" ht="45" customHeight="1">
      <c r="A30" s="118">
        <f t="shared" si="1"/>
        <v>13</v>
      </c>
      <c r="B30" s="125" t="s">
        <v>77</v>
      </c>
      <c r="C30" s="102" t="s">
        <v>78</v>
      </c>
      <c r="D30" s="101" t="s">
        <v>81</v>
      </c>
      <c r="E30" s="101" t="s">
        <v>80</v>
      </c>
      <c r="F30" s="103">
        <v>1</v>
      </c>
      <c r="G30" s="104">
        <v>0</v>
      </c>
      <c r="H30" s="128">
        <f t="shared" si="0"/>
        <v>0</v>
      </c>
      <c r="I30" s="67">
        <v>0.21</v>
      </c>
    </row>
    <row r="31" spans="1:9" s="5" customFormat="1" ht="45" customHeight="1">
      <c r="A31" s="118">
        <f t="shared" si="1"/>
        <v>14</v>
      </c>
      <c r="B31" s="125" t="s">
        <v>72</v>
      </c>
      <c r="C31" s="102" t="s">
        <v>73</v>
      </c>
      <c r="D31" s="101"/>
      <c r="E31" s="101" t="s">
        <v>74</v>
      </c>
      <c r="F31" s="103">
        <v>1</v>
      </c>
      <c r="G31" s="104">
        <v>0</v>
      </c>
      <c r="H31" s="128">
        <f t="shared" ref="H31" si="4">SUM(F31*G31)</f>
        <v>0</v>
      </c>
      <c r="I31" s="67">
        <v>0.21</v>
      </c>
    </row>
    <row r="32" spans="1:9" s="5" customFormat="1" ht="45" customHeight="1">
      <c r="A32" s="118">
        <f t="shared" si="1"/>
        <v>15</v>
      </c>
      <c r="B32" s="125" t="s">
        <v>85</v>
      </c>
      <c r="C32" s="102" t="s">
        <v>86</v>
      </c>
      <c r="D32" s="101" t="s">
        <v>28</v>
      </c>
      <c r="E32" s="101" t="s">
        <v>87</v>
      </c>
      <c r="F32" s="103">
        <v>3</v>
      </c>
      <c r="G32" s="104">
        <v>0</v>
      </c>
      <c r="H32" s="128">
        <f t="shared" si="0"/>
        <v>0</v>
      </c>
      <c r="I32" s="67">
        <v>0.21</v>
      </c>
    </row>
    <row r="33" spans="1:9" s="5" customFormat="1" ht="45.75" customHeight="1">
      <c r="A33" s="118">
        <f>A32+1</f>
        <v>16</v>
      </c>
      <c r="B33" s="125" t="s">
        <v>88</v>
      </c>
      <c r="C33" s="102" t="s">
        <v>89</v>
      </c>
      <c r="D33" s="101"/>
      <c r="E33" s="101"/>
      <c r="F33" s="103">
        <v>1</v>
      </c>
      <c r="G33" s="104">
        <v>0</v>
      </c>
      <c r="H33" s="128">
        <f t="shared" ref="H33" si="5">SUM(F33*G33)</f>
        <v>0</v>
      </c>
      <c r="I33" s="67">
        <v>0.21</v>
      </c>
    </row>
    <row r="34" spans="1:9" ht="6" customHeight="1" thickBot="1">
      <c r="H34" s="10"/>
      <c r="I34" s="59"/>
    </row>
    <row r="35" spans="1:9" ht="26.25" customHeight="1" thickBot="1">
      <c r="A35" s="66"/>
      <c r="B35" s="121" t="s">
        <v>94</v>
      </c>
      <c r="C35" s="106"/>
      <c r="D35" s="107"/>
      <c r="E35" s="106"/>
      <c r="F35" s="106"/>
      <c r="G35" s="108"/>
      <c r="H35" s="129">
        <f>SUM(H27:H34)</f>
        <v>0</v>
      </c>
      <c r="I35" s="63"/>
    </row>
    <row r="36" spans="1:9" s="23" customFormat="1" ht="11.1" customHeight="1">
      <c r="D36" s="24"/>
      <c r="F36" s="24"/>
      <c r="G36" s="25"/>
      <c r="H36" s="22"/>
      <c r="I36" s="59"/>
    </row>
    <row r="37" spans="1:9" s="7" customFormat="1" ht="12" customHeight="1">
      <c r="A37" s="1"/>
      <c r="B37" s="5"/>
      <c r="C37" s="6"/>
      <c r="D37" s="36"/>
      <c r="E37" s="6"/>
      <c r="F37" s="143"/>
      <c r="G37" s="144"/>
      <c r="H37" s="10"/>
      <c r="I37" s="65"/>
    </row>
    <row r="38" spans="1:9" ht="15" customHeight="1">
      <c r="G38" s="145"/>
      <c r="H38" s="146"/>
      <c r="I38" s="59"/>
    </row>
    <row r="39" spans="1:9" ht="15" customHeight="1">
      <c r="G39" s="147"/>
      <c r="H39" s="95"/>
      <c r="I39" s="59"/>
    </row>
    <row r="40" spans="1:9" ht="15" customHeight="1">
      <c r="I40" s="59"/>
    </row>
    <row r="41" spans="1:9" ht="15" customHeight="1">
      <c r="I41" s="9"/>
    </row>
    <row r="42" spans="1:9" ht="15" customHeight="1">
      <c r="I42" s="59"/>
    </row>
    <row r="43" spans="1:9" ht="15" customHeight="1">
      <c r="I43" s="65"/>
    </row>
    <row r="44" spans="1:9" ht="15" customHeight="1">
      <c r="I44" s="8"/>
    </row>
    <row r="45" spans="1:9" ht="15" customHeight="1">
      <c r="I45" s="65"/>
    </row>
    <row r="46" spans="1:9" ht="15" customHeight="1">
      <c r="I46" s="9"/>
    </row>
    <row r="47" spans="1:9" ht="15" customHeight="1">
      <c r="I47" s="62"/>
    </row>
    <row r="48" spans="1:9" ht="15" customHeight="1">
      <c r="I48" s="9"/>
    </row>
    <row r="49" spans="9:9" ht="15" customHeight="1">
      <c r="I49" s="9"/>
    </row>
    <row r="50" spans="9:9" ht="15" customHeight="1">
      <c r="I50" s="8"/>
    </row>
    <row r="51" spans="9:9" ht="15" customHeight="1">
      <c r="I51" s="49"/>
    </row>
    <row r="52" spans="9:9" ht="15" customHeight="1">
      <c r="I52" s="8"/>
    </row>
    <row r="55" spans="9:9" ht="15" customHeight="1">
      <c r="I55" s="22"/>
    </row>
    <row r="56" spans="9:9" ht="15" customHeight="1">
      <c r="I56" s="22"/>
    </row>
    <row r="57" spans="9:9" ht="15" customHeight="1">
      <c r="I57" s="48"/>
    </row>
    <row r="58" spans="9:9" ht="15" customHeight="1">
      <c r="I58" s="49"/>
    </row>
    <row r="59" spans="9:9" ht="15" customHeight="1">
      <c r="I59" s="64"/>
    </row>
    <row r="60" spans="9:9" ht="15" customHeight="1">
      <c r="I60" s="22"/>
    </row>
    <row r="61" spans="9:9" ht="15" customHeight="1">
      <c r="I61" s="22"/>
    </row>
    <row r="62" spans="9:9" ht="15" customHeight="1">
      <c r="I62" s="10"/>
    </row>
    <row r="63" spans="9:9" ht="15" customHeight="1">
      <c r="I63" s="10"/>
    </row>
  </sheetData>
  <protectedRanges>
    <protectedRange password="CCFA" sqref="I51" name="Oblast1_1_2"/>
    <protectedRange password="CCFA" sqref="I57:I59" name="Oblast1_1_1_1"/>
  </protectedRanges>
  <mergeCells count="2">
    <mergeCell ref="B12:D12"/>
    <mergeCell ref="B26:D26"/>
  </mergeCells>
  <printOptions horizontalCentered="1"/>
  <pageMargins left="0.6692913385826772" right="0.35433070866141736" top="0.59055118110236227" bottom="0.59055118110236227" header="0.31496062992125984" footer="0.51181102362204722"/>
  <pageSetup paperSize="9" scale="64" orientation="portrait" r:id="rId1"/>
  <headerFooter alignWithMargins="0">
    <oddFooter>&amp;C&amp;"Arial,Obyčejné"&amp;8&amp;P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SOUHRN autobusy</vt:lpstr>
      <vt:lpstr>autbusy_podlahy a stavba</vt:lpstr>
      <vt:lpstr>autbusy_kanc. nab. a spotreb.</vt:lpstr>
      <vt:lpstr>'autbusy_kanc. nab. a spotreb.'!Oblast_tisku</vt:lpstr>
      <vt:lpstr>'autbusy_podlahy a stavba'!Oblast_tisku</vt:lpstr>
      <vt:lpstr>'SOUHRN autobusy'!Oblast_tisku</vt:lpstr>
    </vt:vector>
  </TitlesOfParts>
  <Company>Radka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Radka</dc:creator>
  <cp:lastModifiedBy>uzivatel</cp:lastModifiedBy>
  <cp:lastPrinted>2025-03-20T15:52:21Z</cp:lastPrinted>
  <dcterms:created xsi:type="dcterms:W3CDTF">2006-01-18T10:37:08Z</dcterms:created>
  <dcterms:modified xsi:type="dcterms:W3CDTF">2025-09-15T11:41:16Z</dcterms:modified>
</cp:coreProperties>
</file>